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yonas01\共有\04政策調整課\財政係\財政状況資料集\R2年度\R4.9.8 令和2年度財政状況資料集の作成について（2回目）\回答\"/>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alcChain>
</file>

<file path=xl/sharedStrings.xml><?xml version="1.0" encoding="utf-8"?>
<sst xmlns="http://schemas.openxmlformats.org/spreadsheetml/2006/main" count="1111" uniqueCount="610">
  <si>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</si>
  <si>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</si>
  <si>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</si>
  <si>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</si>
  <si>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</si>
  <si>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</si>
  <si>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</si>
  <si>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</si>
  <si>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</si>
  <si>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</si>
  <si>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</si>
  <si>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</si>
  <si>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</si>
  <si>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</si>
  <si>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</si>
  <si>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</si>
  <si>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</si>
  <si>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</si>
  <si>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</si>
  <si>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</si>
  <si>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</si>
  <si>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</si>
  <si>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</si>
  <si>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</si>
  <si>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</si>
  <si>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</si>
  <si>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</si>
  <si>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</si>
  <si>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</si>
  <si>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</si>
  <si>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</si>
  <si>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</si>
  <si>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</si>
  <si>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</si>
  <si>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</si>
  <si>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</si>
  <si>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</si>
  <si>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</si>
  <si>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</si>
  <si>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</si>
  <si>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</si>
  <si>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</si>
  <si>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</si>
  <si>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</si>
  <si>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</si>
  <si>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</si>
  <si>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</si>
  <si>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</si>
  <si>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</si>
  <si>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</si>
  <si>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</si>
  <si>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</si>
  <si>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</si>
  <si>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</si>
  <si>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</si>
  <si>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</si>
  <si>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</si>
  <si>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</si>
  <si>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</si>
  <si>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</si>
  <si>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</si>
  <si>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</si>
  <si>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</si>
  <si>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</si>
  <si>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</si>
  <si>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</si>
  <si>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</si>
  <si>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</si>
  <si>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</si>
  <si>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</si>
  <si>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</si>
  <si>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</si>
  <si>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</si>
  <si>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</si>
  <si>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</si>
  <si>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</si>
  <si>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</si>
  <si>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</si>
  <si>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</si>
  <si>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</si>
  <si>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</si>
  <si>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</si>
  <si>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</si>
  <si>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</si>
  <si>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</si>
  <si>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</si>
  <si>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</si>
  <si>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</si>
  <si>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</si>
  <si>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</si>
  <si>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</si>
  <si>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</si>
  <si>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</si>
  <si>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</si>
  <si>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</si>
  <si>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</si>
  <si>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</si>
  <si>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</si>
  <si>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砂川市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</si>
  <si>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</si>
  <si>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</si>
  <si>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</si>
  <si>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</si>
  <si>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</si>
  <si>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</si>
  <si>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</si>
  <si>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</si>
  <si>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</si>
  <si>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</si>
  <si>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</si>
  <si>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</si>
  <si>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</si>
  <si>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</si>
  <si>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</si>
  <si>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</si>
  <si>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</si>
  <si>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</si>
  <si>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</si>
  <si>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</si>
  <si>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</si>
  <si>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</si>
  <si>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</si>
  <si>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</si>
  <si>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</si>
  <si>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</si>
  <si>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</si>
  <si>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</si>
  <si>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</si>
  <si>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</si>
  <si>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</si>
  <si>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</si>
  <si>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</si>
  <si>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</si>
  <si>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</si>
  <si>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</si>
  <si>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</si>
  <si>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</si>
  <si>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</si>
  <si>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</si>
  <si>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</si>
  <si>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</si>
  <si>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</si>
  <si>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</si>
  <si>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</si>
  <si>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</si>
  <si>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</si>
  <si>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</si>
  <si>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</si>
  <si>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</si>
  <si>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</si>
  <si>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</si>
  <si>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</si>
  <si>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</si>
  <si>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</si>
  <si>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</si>
  <si>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</si>
  <si>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</si>
  <si>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</si>
  <si>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</si>
  <si>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</si>
  <si>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</si>
  <si>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</si>
  <si>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</si>
  <si>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</si>
  <si>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</si>
  <si>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</si>
  <si>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</si>
  <si>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</si>
  <si>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</si>
  <si>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</si>
  <si>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</si>
  <si>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</si>
  <si>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</si>
  <si>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</si>
  <si>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</si>
  <si>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</si>
  <si>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</si>
  <si>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</si>
  <si>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</si>
  <si>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</si>
  <si>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</si>
  <si>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</si>
  <si>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</si>
  <si>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</si>
  <si>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</si>
  <si>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</si>
  <si>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</si>
  <si>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</si>
  <si>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</si>
  <si>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</si>
  <si>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</si>
  <si>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</si>
  <si>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</si>
  <si>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</si>
  <si>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</si>
  <si>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</si>
  <si>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</si>
  <si>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</si>
  <si>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</si>
  <si>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</si>
  <si>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</si>
  <si>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</si>
  <si>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</si>
  <si>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</si>
  <si>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</si>
  <si>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</si>
  <si>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</si>
  <si>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</si>
  <si>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</si>
  <si>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</si>
  <si>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</si>
  <si>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</si>
  <si>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</si>
  <si>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</si>
  <si>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</si>
  <si>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北海道砂川市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</si>
  <si>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</si>
  <si>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</si>
  <si>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</si>
  <si>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</si>
  <si>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</si>
  <si>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</si>
  <si>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</si>
  <si>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</si>
  <si>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</si>
  <si>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</si>
  <si>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</si>
  <si>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</si>
  <si>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</si>
  <si>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</si>
  <si>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</si>
  <si>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</si>
  <si>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</si>
  <si>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</si>
  <si>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</si>
  <si>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</si>
  <si>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</si>
  <si>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</si>
  <si>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</si>
  <si>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</si>
  <si>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</si>
  <si>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</si>
  <si>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</si>
  <si>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</si>
  <si>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</si>
  <si>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</si>
  <si>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</si>
  <si>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</si>
  <si>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</si>
  <si>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</si>
  <si>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</si>
  <si>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</si>
  <si>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</si>
  <si>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</si>
  <si>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</si>
  <si>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</si>
  <si>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</si>
  <si>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</si>
  <si>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</si>
  <si>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</si>
  <si>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</si>
  <si>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</si>
  <si>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</si>
  <si>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</si>
  <si>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</si>
  <si>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</si>
  <si>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</si>
  <si>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</si>
  <si>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</si>
  <si>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</si>
  <si>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</si>
  <si>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</si>
  <si>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</si>
  <si>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</si>
  <si>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</si>
  <si>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</si>
  <si>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</si>
  <si>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</si>
  <si>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</si>
  <si>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</si>
  <si>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</si>
  <si>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</si>
  <si>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</si>
  <si>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</si>
  <si>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</si>
  <si>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</si>
  <si>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</si>
  <si>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</si>
  <si>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</si>
  <si>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</si>
  <si>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</si>
  <si>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</si>
  <si>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</si>
  <si>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</si>
  <si>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</si>
  <si>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</si>
  <si>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</si>
  <si>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</si>
  <si>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</si>
  <si>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</si>
  <si>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</si>
  <si>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</si>
  <si>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</si>
  <si>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</si>
  <si>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</si>
  <si>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</si>
  <si>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</si>
  <si>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</si>
  <si>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</si>
  <si>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</si>
  <si>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</si>
  <si>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</si>
  <si>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</si>
  <si>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</si>
  <si>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</si>
  <si>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</si>
  <si>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</si>
  <si>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</si>
  <si>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</si>
  <si>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</si>
  <si>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</si>
  <si>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</si>
  <si>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</si>
  <si>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</si>
  <si>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</si>
  <si>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</si>
  <si>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</si>
  <si>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</si>
  <si>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</si>
  <si>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</si>
  <si>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</si>
  <si>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</si>
  <si>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</si>
  <si>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</si>
  <si>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</si>
  <si>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</si>
  <si>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</si>
  <si>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</si>
  <si>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</si>
  <si>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</si>
  <si>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</si>
  <si>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</si>
  <si>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</si>
  <si>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</si>
  <si>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</si>
  <si>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</si>
  <si>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</si>
  <si>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</si>
  <si>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</si>
  <si>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</si>
  <si>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</si>
  <si>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</si>
  <si>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</si>
  <si>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</si>
  <si>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</si>
  <si>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</si>
  <si>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</si>
  <si>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</si>
  <si>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</si>
  <si>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</si>
  <si>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</si>
  <si>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</si>
  <si>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</si>
  <si>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</si>
  <si>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</si>
  <si>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</si>
  <si>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</si>
  <si>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</si>
  <si>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</si>
  <si>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</si>
  <si>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北海道砂川市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</si>
  <si>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</si>
  <si>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</si>
  <si>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</si>
  <si>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</si>
  <si>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</si>
  <si>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</si>
  <si>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</si>
  <si>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</si>
  <si>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</si>
  <si>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</si>
  <si>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</si>
  <si>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</si>
  <si>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</si>
  <si>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</si>
  <si>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</si>
  <si>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</si>
  <si>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</si>
  <si>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</si>
  <si>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</si>
  <si>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</si>
  <si>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</si>
  <si>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</si>
  <si>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</si>
  <si>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</si>
  <si>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</si>
  <si>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</si>
  <si>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</si>
  <si>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</si>
  <si>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</si>
  <si>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</si>
  <si>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</si>
  <si>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</si>
  <si>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</si>
  <si>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</si>
  <si>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</si>
  <si>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</si>
  <si>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</si>
  <si>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</si>
  <si>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</si>
  <si>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</si>
  <si>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</si>
  <si>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</si>
  <si>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</si>
  <si>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</si>
  <si>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</si>
  <si>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</si>
  <si>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</si>
  <si>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</si>
  <si>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</si>
  <si>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</si>
  <si>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</si>
  <si>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</si>
  <si>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</si>
  <si>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</si>
  <si>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</si>
  <si>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</si>
  <si>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</si>
  <si>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</si>
  <si>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</si>
  <si>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</si>
  <si>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</si>
  <si>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</si>
  <si>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</si>
  <si>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</si>
  <si>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</si>
  <si>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</si>
  <si>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</si>
  <si>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</si>
  <si>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</si>
  <si>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</si>
  <si>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</si>
  <si>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</si>
  <si>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</si>
  <si>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</si>
  <si>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</si>
  <si>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</si>
  <si>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</si>
  <si>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</si>
  <si>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</si>
  <si>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</si>
  <si>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</si>
  <si>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</si>
  <si>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</si>
  <si>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</si>
  <si>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</si>
  <si>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</si>
  <si>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</si>
  <si>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</si>
  <si>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</si>
  <si>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</si>
  <si>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</si>
  <si>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</si>
  <si>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</si>
  <si>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</si>
  <si>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</si>
  <si>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</si>
  <si>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</si>
  <si>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</si>
  <si>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</si>
  <si>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</si>
  <si>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</si>
  <si>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</si>
  <si>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</si>
  <si>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</si>
  <si>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</si>
  <si>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</si>
  <si>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</si>
  <si>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</si>
  <si>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</si>
  <si>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</si>
  <si>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</si>
  <si>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</si>
  <si>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</si>
  <si>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</si>
  <si>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</si>
  <si>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</si>
  <si>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</si>
  <si>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</si>
  <si>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</si>
  <si>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</si>
  <si>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</si>
  <si>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</si>
  <si>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</si>
  <si>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</si>
  <si>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</si>
  <si>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</si>
  <si>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</si>
  <si>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</si>
  <si>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</si>
  <si>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</si>
  <si>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</si>
  <si>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</si>
  <si>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</si>
  <si>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</si>
  <si>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</si>
  <si>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</si>
  <si>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</si>
  <si>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</si>
  <si>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</si>
  <si>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</si>
  <si>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</si>
  <si>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</si>
  <si>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</si>
  <si>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</si>
  <si>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</si>
  <si>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</si>
  <si>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</si>
  <si>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</si>
  <si>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</si>
  <si>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</si>
  <si>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</si>
  <si>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</si>
  <si>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</si>
  <si>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</si>
  <si>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</si>
  <si>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</si>
  <si>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</si>
  <si>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</si>
  <si>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</si>
  <si>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</si>
  <si>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</si>
  <si>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</si>
  <si>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</si>
  <si>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</si>
  <si>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</si>
  <si>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</si>
  <si>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</si>
  <si>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</si>
  <si>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</si>
  <si>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</si>
  <si>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</si>
  <si>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</si>
  <si>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</si>
  <si>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</si>
  <si>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</si>
  <si>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</si>
  <si>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</si>
  <si>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</si>
  <si>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</si>
  <si>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</si>
  <si>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</si>
  <si>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</si>
  <si>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</si>
  <si>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</si>
  <si>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</si>
  <si>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</si>
  <si>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</si>
  <si>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</si>
  <si>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</si>
  <si>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</si>
  <si>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</si>
  <si>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</si>
  <si>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6.27</t>
  </si>
  <si>
    <t>▲ 5.26</t>
  </si>
  <si>
    <t>▲ 1.76</t>
  </si>
  <si>
    <t>▲ 0.25</t>
  </si>
  <si>
    <t>▲ 1.40</t>
  </si>
  <si>
    <t>病院事業会計</t>
  </si>
  <si>
    <t>一般会計</t>
  </si>
  <si>
    <t>下水道事業会計</t>
  </si>
  <si>
    <t>国民健康保険特別会計</t>
  </si>
  <si>
    <t>▲ 0.95</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</si>
  <si>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</si>
  <si>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</si>
  <si>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</si>
  <si>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</si>
  <si>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</si>
  <si>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</si>
  <si>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</si>
  <si>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</si>
  <si>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</si>
  <si>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</si>
  <si>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</si>
  <si>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空知教育センター組合</t>
    <rPh sb="0" eb="2">
      <t>ソラチ</t>
    </rPh>
    <rPh sb="2" eb="4">
      <t>キョウイク</t>
    </rPh>
    <rPh sb="8" eb="10">
      <t>クミアイ</t>
    </rPh>
    <phoneticPr fontId="2"/>
  </si>
  <si>
    <t>砂川地区保健衛生組合</t>
    <rPh sb="0" eb="2">
      <t>スナガワ</t>
    </rPh>
    <rPh sb="2" eb="4">
      <t>チク</t>
    </rPh>
    <rPh sb="4" eb="6">
      <t>ホケン</t>
    </rPh>
    <rPh sb="6" eb="8">
      <t>エイセイ</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</si>
  <si>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</si>
  <si>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中空知広域市町村圏組合（事業会計分）</t>
    <rPh sb="0" eb="1">
      <t>ナカ</t>
    </rPh>
    <rPh sb="1" eb="3">
      <t>ソラチ</t>
    </rPh>
    <rPh sb="3" eb="5">
      <t>コウイキ</t>
    </rPh>
    <rPh sb="5" eb="8">
      <t>シチョウソン</t>
    </rPh>
    <rPh sb="8" eb="9">
      <t>ケン</t>
    </rPh>
    <rPh sb="9" eb="11">
      <t>クミアイ</t>
    </rPh>
    <rPh sb="12" eb="14">
      <t>ジギョウ</t>
    </rPh>
    <rPh sb="14" eb="16">
      <t>カイケイ</t>
    </rPh>
    <rPh sb="16" eb="17">
      <t>ブン</t>
    </rPh>
    <phoneticPr fontId="2"/>
  </si>
  <si>
    <t>砂川地区広域消防組合</t>
    <phoneticPr fontId="2"/>
  </si>
  <si>
    <t>中空知広域水道企業団</t>
    <phoneticPr fontId="2"/>
  </si>
  <si>
    <t>石狩川流域下水道組合</t>
    <phoneticPr fontId="2"/>
  </si>
  <si>
    <t>砂川市土地開発公社</t>
    <rPh sb="0" eb="3">
      <t>スナガワシ</t>
    </rPh>
    <rPh sb="3" eb="5">
      <t>トチ</t>
    </rPh>
    <rPh sb="5" eb="7">
      <t>カイハツ</t>
    </rPh>
    <rPh sb="7" eb="9">
      <t>コウシャ</t>
    </rPh>
    <phoneticPr fontId="2"/>
  </si>
  <si>
    <t>北海道こどもの国協会</t>
    <rPh sb="0" eb="3">
      <t>ホッカイドウ</t>
    </rPh>
    <rPh sb="7" eb="8">
      <t>クニ</t>
    </rPh>
    <rPh sb="8" eb="10">
      <t>キョウカイ</t>
    </rPh>
    <phoneticPr fontId="2"/>
  </si>
  <si>
    <t>-</t>
    <phoneticPr fontId="2"/>
  </si>
  <si>
    <t>庁舎整備基金</t>
    <rPh sb="0" eb="2">
      <t>チョウシャ</t>
    </rPh>
    <rPh sb="2" eb="4">
      <t>セイビ</t>
    </rPh>
    <rPh sb="4" eb="6">
      <t>キキン</t>
    </rPh>
    <phoneticPr fontId="5"/>
  </si>
  <si>
    <t>まちづくり事業基金</t>
    <rPh sb="5" eb="9">
      <t>ジギョウキキン</t>
    </rPh>
    <phoneticPr fontId="5"/>
  </si>
  <si>
    <t>社会福祉事業振興基金</t>
    <rPh sb="0" eb="10">
      <t>シャカイフクシジギョウシンコウキキン</t>
    </rPh>
    <phoneticPr fontId="5"/>
  </si>
  <si>
    <t>森林環境整備基金</t>
    <rPh sb="0" eb="2">
      <t>シンリン</t>
    </rPh>
    <rPh sb="2" eb="4">
      <t>カンキョウ</t>
    </rPh>
    <rPh sb="4" eb="6">
      <t>セイビ</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</si>
  <si>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</si>
  <si>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</si>
  <si>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</si>
  <si>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基本、年数がたつごとに比率は上昇するものであり平成27年度以降を見ると、建設事業等により大幅な償却率の増加はないものの微増となっている。今年度の将来負担比率は50.7％の増となり、増加の原因としては令和元年度から令和2年度にかけて実施した新庁舎建設事業に係る借入した起債によるものである。今後は歳出や借入額の抑制するなど、健全な財政運営を努める。</t>
    <rPh sb="103" eb="105">
      <t>ゾウカ</t>
    </rPh>
    <rPh sb="106" eb="108">
      <t>ゲンイン</t>
    </rPh>
    <rPh sb="114" eb="115">
      <t>ガン</t>
    </rPh>
    <rPh sb="119" eb="121">
      <t>レイワ</t>
    </rPh>
    <rPh sb="122" eb="123">
      <t>ネン</t>
    </rPh>
    <rPh sb="123" eb="124">
      <t>ド</t>
    </rPh>
    <rPh sb="128" eb="130">
      <t>ジッシ</t>
    </rPh>
    <rPh sb="132" eb="133">
      <t>シン</t>
    </rPh>
    <rPh sb="140" eb="141">
      <t>カカ</t>
    </rPh>
    <rPh sb="142" eb="144">
      <t>カリイレ</t>
    </rPh>
    <rPh sb="146" eb="148">
      <t>キサイ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</si>
  <si>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</si>
  <si>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</si>
  <si>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</si>
  <si>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</si>
  <si>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</si>
  <si>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</si>
  <si>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年度の将来負担比率は前年度に比べ50.7％増加した。これは、令和元年度から令和2年度にかけて実施した新庁舎建設事業に係る借入した起債によるものである。また本年度の実質公債費比率は前年度に比べ0.2％減少している。今後は新庁舎建設事業に係る起債の償還により実質公債費比率も大きく上昇する見通しであるが、借入額の抑制等で比率の低下に努める。</t>
    <rPh sb="32" eb="34">
      <t>レイワ</t>
    </rPh>
    <rPh sb="34" eb="36">
      <t>ガンネン</t>
    </rPh>
    <rPh sb="36" eb="37">
      <t>ド</t>
    </rPh>
    <rPh sb="39" eb="41">
      <t>レイワ</t>
    </rPh>
    <rPh sb="42" eb="44">
      <t>ネンド</t>
    </rPh>
    <rPh sb="48" eb="50">
      <t>ジッシ</t>
    </rPh>
    <rPh sb="52" eb="53">
      <t>シン</t>
    </rPh>
    <rPh sb="53" eb="55">
      <t>チョウシャ</t>
    </rPh>
    <rPh sb="55" eb="57">
      <t>ケンセツ</t>
    </rPh>
    <rPh sb="57" eb="59">
      <t>ジギョウ</t>
    </rPh>
    <rPh sb="60" eb="61">
      <t>カカ</t>
    </rPh>
    <rPh sb="62" eb="64">
      <t>カリイレ</t>
    </rPh>
    <rPh sb="101" eb="103">
      <t>ゲンショウ</t>
    </rPh>
    <rPh sb="111" eb="114">
      <t>シンチョウシャ</t>
    </rPh>
    <rPh sb="114" eb="116">
      <t>ケンセツ</t>
    </rPh>
    <rPh sb="116" eb="118">
      <t>ジギョウ</t>
    </rPh>
    <rPh sb="119" eb="120">
      <t>カカ</t>
    </rPh>
    <rPh sb="121" eb="123">
      <t>キサイ</t>
    </rPh>
    <rPh sb="124" eb="126">
      <t>ショウカン</t>
    </rPh>
    <rPh sb="166" eb="167">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</si>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</sst>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D83F-4E51-A424-D707615F53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68322</c:v>
                </c:pt>
                <c:pt idx="1">
                  <c:v>106298</c:v>
                </c:pt>
                <c:pt idx="2">
                  <c:v>68376</c:v>
                </c:pt>
                <c:pt idx="3">
                  <c:v>84491</c:v>
                </c:pt>
                <c:pt idx="4">
                  <c:v>291157</c:v>
                </c:pt>
              </c:numCache>
            </c:numRef>
          </c:val>
          <c:smooth val="0"/>
          <c:extLst>
            <c:ext xmlns:c16="http://schemas.microsoft.com/office/drawing/2014/chart" uri="{C3380CC4-5D6E-409C-BE32-E72D297353CC}">
              <c16:uniqueId val="{00000001-D83F-4E51-A424-D707615F53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6.08</c:v>
                </c:pt>
                <c:pt idx="1">
                  <c:v>5.96</c:v>
                </c:pt>
                <c:pt idx="2">
                  <c:v>6.35</c:v>
                </c:pt>
                <c:pt idx="3">
                  <c:v>6.11</c:v>
                </c:pt>
                <c:pt idx="4">
                  <c:v>6.16</c:v>
                </c:pt>
              </c:numCache>
            </c:numRef>
          </c:val>
          <c:extLst>
            <c:ext xmlns:c16="http://schemas.microsoft.com/office/drawing/2014/chart" uri="{C3380CC4-5D6E-409C-BE32-E72D297353CC}">
              <c16:uniqueId val="{00000000-D59E-46C6-9FE3-2DEED1E4A0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26.1</c:v>
                </c:pt>
                <c:pt idx="1">
                  <c:v>20.98</c:v>
                </c:pt>
                <c:pt idx="2">
                  <c:v>19.149999999999999</c:v>
                </c:pt>
                <c:pt idx="3">
                  <c:v>19.190000000000001</c:v>
                </c:pt>
                <c:pt idx="4">
                  <c:v>16.8</c:v>
                </c:pt>
              </c:numCache>
            </c:numRef>
          </c:val>
          <c:extLst>
            <c:ext xmlns:c16="http://schemas.microsoft.com/office/drawing/2014/chart" uri="{C3380CC4-5D6E-409C-BE32-E72D297353CC}">
              <c16:uniqueId val="{00000001-D59E-46C6-9FE3-2DEED1E4A0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-6.27</c:v>
                </c:pt>
                <c:pt idx="1">
                  <c:v>-5.26</c:v>
                </c:pt>
                <c:pt idx="2">
                  <c:v>-1.76</c:v>
                </c:pt>
                <c:pt idx="3">
                  <c:v>-0.25</c:v>
                </c:pt>
                <c:pt idx="4">
                  <c:v>-1.4</c:v>
                </c:pt>
              </c:numCache>
            </c:numRef>
          </c:val>
          <c:smooth val="0"/>
          <c:extLst>
            <c:ext xmlns:c16="http://schemas.microsoft.com/office/drawing/2014/chart" uri="{C3380CC4-5D6E-409C-BE32-E72D297353CC}">
              <c16:uniqueId val="{00000002-D59E-46C6-9FE3-2DEED1E4A0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0.05</c:v>
                </c:pt>
                <c:pt idx="6">
                  <c:v>0</c:v>
                </c:pt>
                <c:pt idx="7">
                  <c:v>0</c:v>
                </c:pt>
                <c:pt idx="8">
                  <c:v>0</c:v>
                </c:pt>
                <c:pt idx="9">
                  <c:v>0</c:v>
                </c:pt>
              </c:numCache>
            </c:numRef>
          </c:val>
          <c:extLst>
            <c:ext xmlns:c16="http://schemas.microsoft.com/office/drawing/2014/chart" uri="{C3380CC4-5D6E-409C-BE32-E72D297353CC}">
              <c16:uniqueId val="{00000000-DD9E-45D7-8137-1FE8D9F460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9E-45D7-8137-1FE8D9F460D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D9E-45D7-8137-1FE8D9F460D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D9E-45D7-8137-1FE8D9F460D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D9E-45D7-8137-1FE8D9F460D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0.68</c:v>
                </c:pt>
                <c:pt idx="2">
                  <c:v>#N/A</c:v>
                </c:pt>
                <c:pt idx="3">
                  <c:v>0.83</c:v>
                </c:pt>
                <c:pt idx="4">
                  <c:v>#N/A</c:v>
                </c:pt>
                <c:pt idx="5">
                  <c:v>0.39</c:v>
                </c:pt>
                <c:pt idx="6">
                  <c:v>#N/A</c:v>
                </c:pt>
                <c:pt idx="7">
                  <c:v>0.18</c:v>
                </c:pt>
                <c:pt idx="8">
                  <c:v>#N/A</c:v>
                </c:pt>
                <c:pt idx="9">
                  <c:v>0.11</c:v>
                </c:pt>
              </c:numCache>
            </c:numRef>
          </c:val>
          <c:extLst>
            <c:ext xmlns:c16="http://schemas.microsoft.com/office/drawing/2014/chart" uri="{C3380CC4-5D6E-409C-BE32-E72D297353CC}">
              <c16:uniqueId val="{00000005-DD9E-45D7-8137-1FE8D9F460D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0.95</c:v>
                </c:pt>
                <c:pt idx="1">
                  <c:v>#N/A</c:v>
                </c:pt>
                <c:pt idx="2">
                  <c:v>#N/A</c:v>
                </c:pt>
                <c:pt idx="3">
                  <c:v>1.1100000000000001</c:v>
                </c:pt>
                <c:pt idx="4">
                  <c:v>#N/A</c:v>
                </c:pt>
                <c:pt idx="5">
                  <c:v>0.65</c:v>
                </c:pt>
                <c:pt idx="6">
                  <c:v>#N/A</c:v>
                </c:pt>
                <c:pt idx="7">
                  <c:v>1.02</c:v>
                </c:pt>
                <c:pt idx="8">
                  <c:v>#N/A</c:v>
                </c:pt>
                <c:pt idx="9">
                  <c:v>0.3</c:v>
                </c:pt>
              </c:numCache>
            </c:numRef>
          </c:val>
          <c:extLst>
            <c:ext xmlns:c16="http://schemas.microsoft.com/office/drawing/2014/chart" uri="{C3380CC4-5D6E-409C-BE32-E72D297353CC}">
              <c16:uniqueId val="{00000006-DD9E-45D7-8137-1FE8D9F460D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0.31</c:v>
                </c:pt>
                <c:pt idx="8">
                  <c:v>#N/A</c:v>
                </c:pt>
                <c:pt idx="9">
                  <c:v>0.84</c:v>
                </c:pt>
              </c:numCache>
            </c:numRef>
          </c:val>
          <c:extLst>
            <c:ext xmlns:c16="http://schemas.microsoft.com/office/drawing/2014/chart" uri="{C3380CC4-5D6E-409C-BE32-E72D297353CC}">
              <c16:uniqueId val="{00000007-DD9E-45D7-8137-1FE8D9F460D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6.08</c:v>
                </c:pt>
                <c:pt idx="2">
                  <c:v>#N/A</c:v>
                </c:pt>
                <c:pt idx="3">
                  <c:v>5.96</c:v>
                </c:pt>
                <c:pt idx="4">
                  <c:v>#N/A</c:v>
                </c:pt>
                <c:pt idx="5">
                  <c:v>6.34</c:v>
                </c:pt>
                <c:pt idx="6">
                  <c:v>#N/A</c:v>
                </c:pt>
                <c:pt idx="7">
                  <c:v>6.1</c:v>
                </c:pt>
                <c:pt idx="8">
                  <c:v>#N/A</c:v>
                </c:pt>
                <c:pt idx="9">
                  <c:v>6.15</c:v>
                </c:pt>
              </c:numCache>
            </c:numRef>
          </c:val>
          <c:extLst>
            <c:ext xmlns:c16="http://schemas.microsoft.com/office/drawing/2014/chart" uri="{C3380CC4-5D6E-409C-BE32-E72D297353CC}">
              <c16:uniqueId val="{00000008-DD9E-45D7-8137-1FE8D9F460D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44.79</c:v>
                </c:pt>
                <c:pt idx="2">
                  <c:v>#N/A</c:v>
                </c:pt>
                <c:pt idx="3">
                  <c:v>46.73</c:v>
                </c:pt>
                <c:pt idx="4">
                  <c:v>#N/A</c:v>
                </c:pt>
                <c:pt idx="5">
                  <c:v>43.45</c:v>
                </c:pt>
                <c:pt idx="6">
                  <c:v>#N/A</c:v>
                </c:pt>
                <c:pt idx="7">
                  <c:v>38.11</c:v>
                </c:pt>
                <c:pt idx="8">
                  <c:v>#N/A</c:v>
                </c:pt>
                <c:pt idx="9">
                  <c:v>40.97</c:v>
                </c:pt>
              </c:numCache>
            </c:numRef>
          </c:val>
          <c:extLst>
            <c:ext xmlns:c16="http://schemas.microsoft.com/office/drawing/2014/chart" uri="{C3380CC4-5D6E-409C-BE32-E72D297353CC}">
              <c16:uniqueId val="{00000009-DD9E-45D7-8137-1FE8D9F460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1761</c:v>
                </c:pt>
                <c:pt idx="5">
                  <c:v>1749</c:v>
                </c:pt>
                <c:pt idx="8">
                  <c:v>1670</c:v>
                </c:pt>
                <c:pt idx="11">
                  <c:v>1650</c:v>
                </c:pt>
                <c:pt idx="14">
                  <c:v>1694</c:v>
                </c:pt>
              </c:numCache>
            </c:numRef>
          </c:val>
          <c:extLst>
            <c:ext xmlns:c16="http://schemas.microsoft.com/office/drawing/2014/chart" uri="{C3380CC4-5D6E-409C-BE32-E72D297353CC}">
              <c16:uniqueId val="{00000000-BDAB-42AB-90A0-3619428C41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AB-42AB-90A0-3619428C41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DAB-42AB-90A0-3619428C41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175</c:v>
                </c:pt>
                <c:pt idx="3">
                  <c:v>162</c:v>
                </c:pt>
                <c:pt idx="6">
                  <c:v>35</c:v>
                </c:pt>
                <c:pt idx="9">
                  <c:v>50</c:v>
                </c:pt>
                <c:pt idx="12">
                  <c:v>47</c:v>
                </c:pt>
              </c:numCache>
            </c:numRef>
          </c:val>
          <c:extLst>
            <c:ext xmlns:c16="http://schemas.microsoft.com/office/drawing/2014/chart" uri="{C3380CC4-5D6E-409C-BE32-E72D297353CC}">
              <c16:uniqueId val="{00000003-BDAB-42AB-90A0-3619428C41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615</c:v>
                </c:pt>
                <c:pt idx="3">
                  <c:v>682</c:v>
                </c:pt>
                <c:pt idx="6">
                  <c:v>703</c:v>
                </c:pt>
                <c:pt idx="9">
                  <c:v>766</c:v>
                </c:pt>
                <c:pt idx="12">
                  <c:v>798</c:v>
                </c:pt>
              </c:numCache>
            </c:numRef>
          </c:val>
          <c:extLst>
            <c:ext xmlns:c16="http://schemas.microsoft.com/office/drawing/2014/chart" uri="{C3380CC4-5D6E-409C-BE32-E72D297353CC}">
              <c16:uniqueId val="{00000004-BDAB-42AB-90A0-3619428C41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AB-42AB-90A0-3619428C41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AB-42AB-90A0-3619428C41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1221</c:v>
                </c:pt>
                <c:pt idx="3">
                  <c:v>1190</c:v>
                </c:pt>
                <c:pt idx="6">
                  <c:v>1127</c:v>
                </c:pt>
                <c:pt idx="9">
                  <c:v>1098</c:v>
                </c:pt>
                <c:pt idx="12">
                  <c:v>1119</c:v>
                </c:pt>
              </c:numCache>
            </c:numRef>
          </c:val>
          <c:extLst>
            <c:ext xmlns:c16="http://schemas.microsoft.com/office/drawing/2014/chart" uri="{C3380CC4-5D6E-409C-BE32-E72D297353CC}">
              <c16:uniqueId val="{00000007-BDAB-42AB-90A0-3619428C41F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250</c:v>
                </c:pt>
                <c:pt idx="2">
                  <c:v>#N/A</c:v>
                </c:pt>
                <c:pt idx="3">
                  <c:v>#N/A</c:v>
                </c:pt>
                <c:pt idx="4">
                  <c:v>285</c:v>
                </c:pt>
                <c:pt idx="5">
                  <c:v>#N/A</c:v>
                </c:pt>
                <c:pt idx="6">
                  <c:v>#N/A</c:v>
                </c:pt>
                <c:pt idx="7">
                  <c:v>195</c:v>
                </c:pt>
                <c:pt idx="8">
                  <c:v>#N/A</c:v>
                </c:pt>
                <c:pt idx="9">
                  <c:v>#N/A</c:v>
                </c:pt>
                <c:pt idx="10">
                  <c:v>264</c:v>
                </c:pt>
                <c:pt idx="11">
                  <c:v>#N/A</c:v>
                </c:pt>
                <c:pt idx="12">
                  <c:v>#N/A</c:v>
                </c:pt>
                <c:pt idx="13">
                  <c:v>270</c:v>
                </c:pt>
                <c:pt idx="14">
                  <c:v>#N/A</c:v>
                </c:pt>
              </c:numCache>
            </c:numRef>
          </c:val>
          <c:smooth val="0"/>
          <c:extLst>
            <c:ext xmlns:c16="http://schemas.microsoft.com/office/drawing/2014/chart" uri="{C3380CC4-5D6E-409C-BE32-E72D297353CC}">
              <c16:uniqueId val="{00000008-BDAB-42AB-90A0-3619428C41F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17081</c:v>
                </c:pt>
                <c:pt idx="5">
                  <c:v>17106</c:v>
                </c:pt>
                <c:pt idx="8">
                  <c:v>16675</c:v>
                </c:pt>
                <c:pt idx="11">
                  <c:v>16276</c:v>
                </c:pt>
                <c:pt idx="14">
                  <c:v>16448</c:v>
                </c:pt>
              </c:numCache>
            </c:numRef>
          </c:val>
          <c:extLst>
            <c:ext xmlns:c16="http://schemas.microsoft.com/office/drawing/2014/chart" uri="{C3380CC4-5D6E-409C-BE32-E72D297353CC}">
              <c16:uniqueId val="{00000000-E6E8-4C2A-AAF4-A5980C255D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2027</c:v>
                </c:pt>
                <c:pt idx="5">
                  <c:v>2004</c:v>
                </c:pt>
                <c:pt idx="8">
                  <c:v>1941</c:v>
                </c:pt>
                <c:pt idx="11">
                  <c:v>1830</c:v>
                </c:pt>
                <c:pt idx="14">
                  <c:v>1724</c:v>
                </c:pt>
              </c:numCache>
            </c:numRef>
          </c:val>
          <c:extLst>
            <c:ext xmlns:c16="http://schemas.microsoft.com/office/drawing/2014/chart" uri="{C3380CC4-5D6E-409C-BE32-E72D297353CC}">
              <c16:uniqueId val="{00000001-E6E8-4C2A-AAF4-A5980C255D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3245</c:v>
                </c:pt>
                <c:pt idx="5">
                  <c:v>3118</c:v>
                </c:pt>
                <c:pt idx="8">
                  <c:v>3333</c:v>
                </c:pt>
                <c:pt idx="11">
                  <c:v>3500</c:v>
                </c:pt>
                <c:pt idx="14">
                  <c:v>3192</c:v>
                </c:pt>
              </c:numCache>
            </c:numRef>
          </c:val>
          <c:extLst>
            <c:ext xmlns:c16="http://schemas.microsoft.com/office/drawing/2014/chart" uri="{C3380CC4-5D6E-409C-BE32-E72D297353CC}">
              <c16:uniqueId val="{00000002-E6E8-4C2A-AAF4-A5980C255D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E8-4C2A-AAF4-A5980C255D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E8-4C2A-AAF4-A5980C255D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670</c:v>
                </c:pt>
                <c:pt idx="3">
                  <c:v>570</c:v>
                </c:pt>
                <c:pt idx="6">
                  <c:v>573</c:v>
                </c:pt>
                <c:pt idx="9">
                  <c:v>551</c:v>
                </c:pt>
                <c:pt idx="12">
                  <c:v>510</c:v>
                </c:pt>
              </c:numCache>
            </c:numRef>
          </c:val>
          <c:extLst>
            <c:ext xmlns:c16="http://schemas.microsoft.com/office/drawing/2014/chart" uri="{C3380CC4-5D6E-409C-BE32-E72D297353CC}">
              <c16:uniqueId val="{00000005-E6E8-4C2A-AAF4-A5980C255D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588</c:v>
                </c:pt>
                <c:pt idx="3">
                  <c:v>603</c:v>
                </c:pt>
                <c:pt idx="6">
                  <c:v>493</c:v>
                </c:pt>
                <c:pt idx="9">
                  <c:v>425</c:v>
                </c:pt>
                <c:pt idx="12">
                  <c:v>528</c:v>
                </c:pt>
              </c:numCache>
            </c:numRef>
          </c:val>
          <c:extLst>
            <c:ext xmlns:c16="http://schemas.microsoft.com/office/drawing/2014/chart" uri="{C3380CC4-5D6E-409C-BE32-E72D297353CC}">
              <c16:uniqueId val="{00000006-E6E8-4C2A-AAF4-A5980C255D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445</c:v>
                </c:pt>
                <c:pt idx="3">
                  <c:v>297</c:v>
                </c:pt>
                <c:pt idx="6">
                  <c:v>247</c:v>
                </c:pt>
                <c:pt idx="9">
                  <c:v>206</c:v>
                </c:pt>
                <c:pt idx="12">
                  <c:v>215</c:v>
                </c:pt>
              </c:numCache>
            </c:numRef>
          </c:val>
          <c:extLst>
            <c:ext xmlns:c16="http://schemas.microsoft.com/office/drawing/2014/chart" uri="{C3380CC4-5D6E-409C-BE32-E72D297353CC}">
              <c16:uniqueId val="{00000007-E6E8-4C2A-AAF4-A5980C255D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9169</c:v>
                </c:pt>
                <c:pt idx="3">
                  <c:v>9102</c:v>
                </c:pt>
                <c:pt idx="6">
                  <c:v>8944</c:v>
                </c:pt>
                <c:pt idx="9">
                  <c:v>8763</c:v>
                </c:pt>
                <c:pt idx="12">
                  <c:v>8289</c:v>
                </c:pt>
              </c:numCache>
            </c:numRef>
          </c:val>
          <c:extLst>
            <c:ext xmlns:c16="http://schemas.microsoft.com/office/drawing/2014/chart" uri="{C3380CC4-5D6E-409C-BE32-E72D297353CC}">
              <c16:uniqueId val="{00000008-E6E8-4C2A-AAF4-A5980C255D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6E8-4C2A-AAF4-A5980C255D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12025</c:v>
                </c:pt>
                <c:pt idx="3">
                  <c:v>12440</c:v>
                </c:pt>
                <c:pt idx="6">
                  <c:v>12585</c:v>
                </c:pt>
                <c:pt idx="9">
                  <c:v>12882</c:v>
                </c:pt>
                <c:pt idx="12">
                  <c:v>15857</c:v>
                </c:pt>
              </c:numCache>
            </c:numRef>
          </c:val>
          <c:extLst>
            <c:ext xmlns:c16="http://schemas.microsoft.com/office/drawing/2014/chart" uri="{C3380CC4-5D6E-409C-BE32-E72D297353CC}">
              <c16:uniqueId val="{0000000A-E6E8-4C2A-AAF4-A5980C255D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543</c:v>
                </c:pt>
                <c:pt idx="2">
                  <c:v>#N/A</c:v>
                </c:pt>
                <c:pt idx="3">
                  <c:v>#N/A</c:v>
                </c:pt>
                <c:pt idx="4">
                  <c:v>784</c:v>
                </c:pt>
                <c:pt idx="5">
                  <c:v>#N/A</c:v>
                </c:pt>
                <c:pt idx="6">
                  <c:v>#N/A</c:v>
                </c:pt>
                <c:pt idx="7">
                  <c:v>893</c:v>
                </c:pt>
                <c:pt idx="8">
                  <c:v>#N/A</c:v>
                </c:pt>
                <c:pt idx="9">
                  <c:v>#N/A</c:v>
                </c:pt>
                <c:pt idx="10">
                  <c:v>1221</c:v>
                </c:pt>
                <c:pt idx="11">
                  <c:v>#N/A</c:v>
                </c:pt>
                <c:pt idx="12">
                  <c:v>#N/A</c:v>
                </c:pt>
                <c:pt idx="13">
                  <c:v>4035</c:v>
                </c:pt>
                <c:pt idx="14">
                  <c:v>#N/A</c:v>
                </c:pt>
              </c:numCache>
            </c:numRef>
          </c:val>
          <c:smooth val="0"/>
          <c:extLst>
            <c:ext xmlns:c16="http://schemas.microsoft.com/office/drawing/2014/chart" uri="{C3380CC4-5D6E-409C-BE32-E72D297353CC}">
              <c16:uniqueId val="{0000000B-E6E8-4C2A-AAF4-A5980C255D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1278</c:v>
                </c:pt>
                <c:pt idx="1">
                  <c:v>1278</c:v>
                </c:pt>
                <c:pt idx="2">
                  <c:v>1162</c:v>
                </c:pt>
              </c:numCache>
            </c:numRef>
          </c:val>
          <c:extLst>
            <c:ext xmlns:c16="http://schemas.microsoft.com/office/drawing/2014/chart" uri="{C3380CC4-5D6E-409C-BE32-E72D297353CC}">
              <c16:uniqueId val="{00000000-7555-4706-B79C-792807277A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96</c:v>
                </c:pt>
                <c:pt idx="1">
                  <c:v>96</c:v>
                </c:pt>
                <c:pt idx="2">
                  <c:v>97</c:v>
                </c:pt>
              </c:numCache>
            </c:numRef>
          </c:val>
          <c:extLst>
            <c:ext xmlns:c16="http://schemas.microsoft.com/office/drawing/2014/chart" uri="{C3380CC4-5D6E-409C-BE32-E72D297353CC}">
              <c16:uniqueId val="{00000001-7555-4706-B79C-792807277A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1692</c:v>
                </c:pt>
                <c:pt idx="1">
                  <c:v>1884</c:v>
                </c:pt>
                <c:pt idx="2">
                  <c:v>1619</c:v>
                </c:pt>
              </c:numCache>
            </c:numRef>
          </c:val>
          <c:extLst>
            <c:ext xmlns:c16="http://schemas.microsoft.com/office/drawing/2014/chart" uri="{C3380CC4-5D6E-409C-BE32-E72D297353CC}">
              <c16:uniqueId val="{00000002-7555-4706-B79C-792807277A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{52F675F9-0211-48B6-905F-944FF9CEEA6E}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313-4E74-A1D0-ED6ABB345C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{DAD82F2B-CE9A-4214-9D89-DDFC78D0C685}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13-4E74-A1D0-ED6ABB345C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{5D06B215-39CC-41B3-BC4E-DFBF2581E021}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13-4E74-A1D0-ED6ABB345C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{041CD366-341F-49AA-9D94-5F4092FD87EA}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13-4E74-A1D0-ED6ABB345C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{7AA8B61F-DC74-4AD1-AE90-D9B6AA39CDA3}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13-4E74-A1D0-ED6ABB345C7F}"/>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{30D392AD-032A-4E64-AFC2-7760541EC416}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313-4E74-A1D0-ED6ABB345C7F}"/>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{9FD8E3C5-9CCF-4762-AA74-E443712AC0E7}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313-4E74-A1D0-ED6ABB345C7F}"/>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{D6333ED9-1D0F-43A4-84E4-A02EF02D2562}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313-4E74-A1D0-ED6ABB345C7F}"/>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{B9AF9B08-5C15-40F9-BFEE-D24D2EFB4F31}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313-4E74-A1D0-ED6ABB345C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c:v>
                </c:pt>
                <c:pt idx="8">
                  <c:v>49.6</c:v>
                </c:pt>
                <c:pt idx="16">
                  <c:v>50.6</c:v>
                </c:pt>
                <c:pt idx="24">
                  <c:v>52.2</c:v>
                </c:pt>
                <c:pt idx="32">
                  <c:v>53.4</c:v>
                </c:pt>
              </c:numCache>
            </c:numRef>
          </c:xVal>
          <c:yVal>
            <c:numRef>
              <c:f>公会計指標分析・財政指標組合せ分析表!$BP$51:$DC$51</c:f>
              <c:numCache>
                <c:formatCode>#,##0.0;"▲ "#,##0.0</c:formatCode>
                <c:ptCount val="40"/>
                <c:pt idx="0">
                  <c:v>10.4</c:v>
                </c:pt>
                <c:pt idx="8">
                  <c:v>14.9</c:v>
                </c:pt>
                <c:pt idx="16">
                  <c:v>17</c:v>
                </c:pt>
                <c:pt idx="24">
                  <c:v>23.2</c:v>
                </c:pt>
                <c:pt idx="32">
                  <c:v>73.900000000000006</c:v>
                </c:pt>
              </c:numCache>
            </c:numRef>
          </c:yVal>
          <c:smooth val="0"/>
          <c:extLst>
            <c:ext xmlns:c16="http://schemas.microsoft.com/office/drawing/2014/chart" uri="{C3380CC4-5D6E-409C-BE32-E72D297353CC}">
              <c16:uniqueId val="{00000009-0313-4E74-A1D0-ED6ABB345C7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7070447203257766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{347DB9D8-B6A8-46C3-9FC2-268C0108FC55}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313-4E74-A1D0-ED6ABB345C7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{F45B94B7-1BA2-408D-ABED-568E93E3B04D}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13-4E74-A1D0-ED6ABB345C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{1AC414F7-1940-4F03-AF1F-C7645FA208D6}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13-4E74-A1D0-ED6ABB345C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{0B01F248-7DCB-443D-8854-6CC53319E955}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13-4E74-A1D0-ED6ABB345C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{21C39295-FB50-41F1-8A42-FCCE95750E11}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13-4E74-A1D0-ED6ABB345C7F}"/>
                </c:ext>
              </c:extLst>
            </c:dLbl>
            <c:dLbl>
              <c:idx val="8"/>
              <c:layout>
                <c:manualLayout>
                  <c:x val="-3.7219953735886838E-2"/>
                  <c:y val="-8.3584215105054191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{000EFF18-A02B-4059-99D4-D3856DAA50F1}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313-4E74-A1D0-ED6ABB345C7F}"/>
                </c:ext>
              </c:extLst>
            </c:dLbl>
            <c:dLbl>
              <c:idx val="16"/>
              <c:layout>
                <c:manualLayout>
                  <c:x val="-2.7005722293588694E-2"/>
                  <c:y val="-4.589386910667613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{AD932356-327B-4138-A687-40E50DEBBC12}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313-4E74-A1D0-ED6ABB345C7F}"/>
                </c:ext>
              </c:extLst>
            </c:dLbl>
            <c:dLbl>
              <c:idx val="24"/>
              <c:layout>
                <c:manualLayout>
                  <c:x val="-3.715522882621776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{0723ECF3-7FD8-4911-B970-5E7E47C9AA49}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313-4E74-A1D0-ED6ABB345C7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{56A03FD8-13A6-48A6-B153-3C1649C8685D}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313-4E74-A1D0-ED6ABB345C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59.4</c:v>
                </c:pt>
                <c:pt idx="16">
                  <c:v>60.7</c:v>
                </c:pt>
                <c:pt idx="24">
                  <c:v>61.3</c:v>
                </c:pt>
                <c:pt idx="32">
                  <c:v>62.5</c:v>
                </c:pt>
              </c:numCache>
            </c:numRef>
          </c:xVal>
          <c:yVal>
            <c:numRef>
              <c:f>公会計指標分析・財政指標組合せ分析表!$BP$55:$DC$55</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0313-4E74-A1D0-ED6ABB345C7F}"/>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{1F0B3B03-A816-4724-BD6A-9A2DAAC31D88}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72C-42F7-8DC3-2012234817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{87D722CC-973E-4E0D-8403-EBCA5E7C3DE8}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2C-42F7-8DC3-2012234817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{51E37EE9-FF36-489C-91AF-8A29725C84D8}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2C-42F7-8DC3-2012234817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{7112CAE1-43BA-41B8-B7F9-603952D67B37}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2C-42F7-8DC3-2012234817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{2AFCE969-A90A-4544-A008-90CD38553F63}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2C-42F7-8DC3-20122348171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{CAAF3783-5B07-4C13-AFEC-C99E98F3F59A}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72C-42F7-8DC3-20122348171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{609F7625-2330-4A26-AC22-9450CE7659D9}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72C-42F7-8DC3-20122348171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{4424D7D3-7416-4EB6-8B9B-EDD973628324}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72C-42F7-8DC3-20122348171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{E7E5F5B2-0D13-4C19-A969-0D06572AC106}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72C-42F7-8DC3-2012234817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5.8</c:v>
                </c:pt>
                <c:pt idx="16">
                  <c:v>4.5999999999999996</c:v>
                </c:pt>
                <c:pt idx="24">
                  <c:v>4.7</c:v>
                </c:pt>
                <c:pt idx="32">
                  <c:v>4.5</c:v>
                </c:pt>
              </c:numCache>
            </c:numRef>
          </c:xVal>
          <c:yVal>
            <c:numRef>
              <c:f>公会計指標分析・財政指標組合せ分析表!$BP$73:$DC$73</c:f>
              <c:numCache>
                <c:formatCode>#,##0.0;"▲ "#,##0.0</c:formatCode>
                <c:ptCount val="40"/>
                <c:pt idx="0">
                  <c:v>10.4</c:v>
                </c:pt>
                <c:pt idx="8">
                  <c:v>14.9</c:v>
                </c:pt>
                <c:pt idx="16">
                  <c:v>17</c:v>
                </c:pt>
                <c:pt idx="24">
                  <c:v>23.2</c:v>
                </c:pt>
                <c:pt idx="32">
                  <c:v>73.900000000000006</c:v>
                </c:pt>
              </c:numCache>
            </c:numRef>
          </c:yVal>
          <c:smooth val="0"/>
          <c:extLst>
            <c:ext xmlns:c16="http://schemas.microsoft.com/office/drawing/2014/chart" uri="{C3380CC4-5D6E-409C-BE32-E72D297353CC}">
              <c16:uniqueId val="{00000009-B72C-42F7-8DC3-2012234817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{0237D4BE-D945-427F-B069-2A91E25223CD}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72C-42F7-8DC3-2012234817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{39CF8E1F-901E-477E-9578-DC0A12EEB8C9}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2C-42F7-8DC3-2012234817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{099EEEF6-E134-48E3-A332-45892A47FC76}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2C-42F7-8DC3-2012234817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{E64F8FF0-A59E-4E19-9796-058BDDACBC5E}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2C-42F7-8DC3-2012234817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{A282E229-C394-4968-BF71-0CD3FE90EC49}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2C-42F7-8DC3-201223481717}"/>
                </c:ext>
              </c:extLst>
            </c:dLbl>
            <c:dLbl>
              <c:idx val="8"/>
              <c:layout>
                <c:manualLayout>
                  <c:x val="-3.3052663712219377E-2"/>
                  <c:y val="-7.126601215008905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{5F1FEB91-7010-4BBC-8C8A-0B2649981493}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72C-42F7-8DC3-201223481717}"/>
                </c:ext>
              </c:extLst>
            </c:dLbl>
            <c:dLbl>
              <c:idx val="16"/>
              <c:layout>
                <c:manualLayout>
                  <c:x val="-3.0343319526001892E-2"/>
                  <c:y val="-7.07082711432988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{D42DE20B-0123-4857-BE62-A985AFE9F864}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72C-42F7-8DC3-201223481717}"/>
                </c:ext>
              </c:extLst>
            </c:dLbl>
            <c:dLbl>
              <c:idx val="24"/>
              <c:layout>
                <c:manualLayout>
                  <c:x val="-3.1570342725075584E-2"/>
                  <c:y val="-3.910009336211146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{4811FE28-BDCF-4D47-801F-46E3B9F9AB83}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72C-42F7-8DC3-201223481717}"/>
                </c:ext>
              </c:extLst>
            </c:dLbl>
            <c:dLbl>
              <c:idx val="32"/>
              <c:layout>
                <c:manualLayout>
                  <c:x val="-3.1570342725075584E-2"/>
                  <c:y val="-6.859221169567650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{C84CF062-B808-4848-838A-E2143802486A}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72C-42F7-8DC3-2012234817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B72C-42F7-8DC3-201223481717}"/>
            </c:ext>
          </c:extLst>
        </c:ser>
        <c:dLbls>
          <c:showLegendKey val="0"/>
          <c:showVal val="1"/>
          <c:showCatName val="0"/>
          <c:showSerName val="0"/>
          <c:showPercent val="0"/>
          <c:showBubbleSize val="0"/>
        </c:dLbls>
        <c:axId val="84219776"/>
        <c:axId val="84234240"/>
      </c:scatterChart>
      <c:valAx>
        <c:axId val="84219776"/>
        <c:scaling>
          <c:orientation val="maxMin"/>
          <c:max val="10"/>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元利償還金は前年度に比べ</a:t>
          </a:r>
          <a:r>
            <a:rPr kumimoji="1" lang="en-US" altLang="ja-JP" sz="1400">
              <a:solidFill>
                <a:schemeClr val="dk1"/>
              </a:solidFill>
              <a:effectLst/>
              <a:latin typeface="+mn-lt"/>
              <a:ea typeface="+mn-ea"/>
              <a:cs typeface="+mn-cs"/>
            </a:rPr>
            <a:t>21</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公営企業債の元利償還金に対する繰入金</a:t>
          </a:r>
          <a:r>
            <a:rPr kumimoji="1" lang="ja-JP" altLang="en-US" sz="140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前年度より</a:t>
          </a:r>
          <a:r>
            <a:rPr kumimoji="1" lang="en-US" altLang="ja-JP" sz="1400">
              <a:solidFill>
                <a:schemeClr val="dk1"/>
              </a:solidFill>
              <a:effectLst/>
              <a:latin typeface="+mn-lt"/>
              <a:ea typeface="+mn-ea"/>
              <a:cs typeface="+mn-cs"/>
            </a:rPr>
            <a:t>32</a:t>
          </a:r>
          <a:r>
            <a:rPr kumimoji="1" lang="ja-JP" altLang="ja-JP" sz="1400">
              <a:solidFill>
                <a:schemeClr val="dk1"/>
              </a:solidFill>
              <a:effectLst/>
              <a:latin typeface="+mn-lt"/>
              <a:ea typeface="+mn-ea"/>
              <a:cs typeface="+mn-cs"/>
            </a:rPr>
            <a:t>百万円増加したことにより、実質公債費比率（分子）は</a:t>
          </a:r>
          <a:r>
            <a:rPr kumimoji="1" lang="en-US" altLang="ja-JP" sz="1400">
              <a:solidFill>
                <a:schemeClr val="dk1"/>
              </a:solidFill>
              <a:effectLst/>
              <a:latin typeface="+mn-lt"/>
              <a:ea typeface="+mn-ea"/>
              <a:cs typeface="+mn-cs"/>
            </a:rPr>
            <a:t>270</a:t>
          </a:r>
          <a:r>
            <a:rPr kumimoji="1" lang="ja-JP" altLang="ja-JP" sz="1400">
              <a:solidFill>
                <a:schemeClr val="dk1"/>
              </a:solidFill>
              <a:effectLst/>
              <a:latin typeface="+mn-lt"/>
              <a:ea typeface="+mn-ea"/>
              <a:cs typeface="+mn-cs"/>
            </a:rPr>
            <a:t>百万円となった。今後も借入額の抑制等で実質公債費率の減に努める。</a:t>
          </a:r>
          <a:endParaRPr lang="ja-JP" altLang="ja-JP" sz="18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本年度の将来負担比率の分子は、前年度に比べて</a:t>
          </a:r>
          <a:r>
            <a:rPr kumimoji="1" lang="en-US" altLang="ja-JP" sz="1400">
              <a:solidFill>
                <a:schemeClr val="dk1"/>
              </a:solidFill>
              <a:effectLst/>
              <a:latin typeface="+mn-lt"/>
              <a:ea typeface="+mn-ea"/>
              <a:cs typeface="+mn-cs"/>
            </a:rPr>
            <a:t>2,814</a:t>
          </a:r>
          <a:r>
            <a:rPr kumimoji="1" lang="ja-JP" altLang="ja-JP" sz="1400">
              <a:solidFill>
                <a:schemeClr val="dk1"/>
              </a:solidFill>
              <a:effectLst/>
              <a:latin typeface="+mn-lt"/>
              <a:ea typeface="+mn-ea"/>
              <a:cs typeface="+mn-cs"/>
            </a:rPr>
            <a:t>百万円の増となった。これは、庁舎建設事業や廃棄物処理施設の長寿命化改修により、一般会計等に係る地方債の現在高が</a:t>
          </a:r>
          <a:r>
            <a:rPr kumimoji="1" lang="en-US" altLang="ja-JP" sz="1400">
              <a:solidFill>
                <a:schemeClr val="dk1"/>
              </a:solidFill>
              <a:effectLst/>
              <a:latin typeface="+mn-lt"/>
              <a:ea typeface="+mn-ea"/>
              <a:cs typeface="+mn-cs"/>
            </a:rPr>
            <a:t>2,975</a:t>
          </a:r>
          <a:r>
            <a:rPr kumimoji="1" lang="ja-JP" altLang="ja-JP" sz="1400">
              <a:solidFill>
                <a:schemeClr val="dk1"/>
              </a:solidFill>
              <a:effectLst/>
              <a:latin typeface="+mn-lt"/>
              <a:ea typeface="+mn-ea"/>
              <a:cs typeface="+mn-cs"/>
            </a:rPr>
            <a:t>百万円増加したことによるものである。</a:t>
          </a:r>
          <a:r>
            <a:rPr kumimoji="1" lang="ja-JP" altLang="en-US" sz="1400">
              <a:solidFill>
                <a:schemeClr val="dk1"/>
              </a:solidFill>
              <a:effectLst/>
              <a:latin typeface="+mn-lt"/>
              <a:ea typeface="+mn-ea"/>
              <a:cs typeface="+mn-cs"/>
            </a:rPr>
            <a:t>今後は</a:t>
          </a:r>
          <a:r>
            <a:rPr kumimoji="1" lang="ja-JP" altLang="ja-JP" sz="1400">
              <a:solidFill>
                <a:schemeClr val="dk1"/>
              </a:solidFill>
              <a:effectLst/>
              <a:latin typeface="+mn-lt"/>
              <a:ea typeface="+mn-ea"/>
              <a:cs typeface="+mn-cs"/>
            </a:rPr>
            <a:t>緊急性や必要性を勘案することで将来負担比率分子の増加を抑えるよう努める。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北海道砂川市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chemeClr val="dk1"/>
              </a:solidFill>
              <a:effectLst/>
              <a:latin typeface="+mn-lt"/>
              <a:ea typeface="+mn-ea"/>
              <a:cs typeface="+mn-cs"/>
            </a:rPr>
            <a:t>　寄附金の増加</a:t>
          </a:r>
          <a:r>
            <a:rPr kumimoji="1" lang="ja-JP" altLang="en-US" sz="1600">
              <a:solidFill>
                <a:schemeClr val="dk1"/>
              </a:solidFill>
              <a:effectLst/>
              <a:latin typeface="+mn-lt"/>
              <a:ea typeface="+mn-ea"/>
              <a:cs typeface="+mn-cs"/>
            </a:rPr>
            <a:t>など</a:t>
          </a:r>
          <a:r>
            <a:rPr kumimoji="1" lang="ja-JP" altLang="ja-JP" sz="1600">
              <a:solidFill>
                <a:schemeClr val="dk1"/>
              </a:solidFill>
              <a:effectLst/>
              <a:latin typeface="+mn-lt"/>
              <a:ea typeface="+mn-ea"/>
              <a:cs typeface="+mn-cs"/>
            </a:rPr>
            <a:t>によりまちづくり事業基金については</a:t>
          </a:r>
          <a:r>
            <a:rPr kumimoji="1" lang="en-US" altLang="ja-JP" sz="1600">
              <a:solidFill>
                <a:schemeClr val="dk1"/>
              </a:solidFill>
              <a:effectLst/>
              <a:latin typeface="+mn-lt"/>
              <a:ea typeface="+mn-ea"/>
              <a:cs typeface="+mn-cs"/>
            </a:rPr>
            <a:t>66</a:t>
          </a:r>
          <a:r>
            <a:rPr kumimoji="1" lang="ja-JP" altLang="ja-JP" sz="1600">
              <a:solidFill>
                <a:schemeClr val="dk1"/>
              </a:solidFill>
              <a:effectLst/>
              <a:latin typeface="+mn-lt"/>
              <a:ea typeface="+mn-ea"/>
              <a:cs typeface="+mn-cs"/>
            </a:rPr>
            <a:t>百万円、社会福祉事業振興基金については</a:t>
          </a:r>
          <a:r>
            <a:rPr kumimoji="1" lang="ja-JP" altLang="en-US" sz="1600">
              <a:solidFill>
                <a:schemeClr val="dk1"/>
              </a:solidFill>
              <a:effectLst/>
              <a:latin typeface="+mn-lt"/>
              <a:ea typeface="+mn-ea"/>
              <a:cs typeface="+mn-cs"/>
            </a:rPr>
            <a:t>４</a:t>
          </a:r>
          <a:r>
            <a:rPr kumimoji="1" lang="ja-JP" altLang="ja-JP" sz="1600">
              <a:solidFill>
                <a:schemeClr val="dk1"/>
              </a:solidFill>
              <a:effectLst/>
              <a:latin typeface="+mn-lt"/>
              <a:ea typeface="+mn-ea"/>
              <a:cs typeface="+mn-cs"/>
            </a:rPr>
            <a:t>百万円</a:t>
          </a:r>
          <a:r>
            <a:rPr kumimoji="1" lang="ja-JP" altLang="en-US" sz="1600">
              <a:solidFill>
                <a:schemeClr val="dk1"/>
              </a:solidFill>
              <a:effectLst/>
              <a:latin typeface="+mn-lt"/>
              <a:ea typeface="+mn-ea"/>
              <a:cs typeface="+mn-cs"/>
            </a:rPr>
            <a:t>、森林環境整備基金については４百万円</a:t>
          </a:r>
          <a:r>
            <a:rPr kumimoji="1" lang="ja-JP" altLang="ja-JP" sz="1600">
              <a:solidFill>
                <a:schemeClr val="dk1"/>
              </a:solidFill>
              <a:effectLst/>
              <a:latin typeface="+mn-lt"/>
              <a:ea typeface="+mn-ea"/>
              <a:cs typeface="+mn-cs"/>
            </a:rPr>
            <a:t>の積み立てができた</a:t>
          </a:r>
          <a:r>
            <a:rPr kumimoji="1" lang="ja-JP" altLang="en-US" sz="1600">
              <a:solidFill>
                <a:schemeClr val="dk1"/>
              </a:solidFill>
              <a:effectLst/>
              <a:latin typeface="+mn-lt"/>
              <a:ea typeface="+mn-ea"/>
              <a:cs typeface="+mn-cs"/>
            </a:rPr>
            <a:t>が、</a:t>
          </a:r>
          <a:r>
            <a:rPr kumimoji="1" lang="ja-JP" altLang="ja-JP" sz="1600">
              <a:solidFill>
                <a:schemeClr val="dk1"/>
              </a:solidFill>
              <a:effectLst/>
              <a:latin typeface="+mn-lt"/>
              <a:ea typeface="+mn-ea"/>
              <a:cs typeface="+mn-cs"/>
            </a:rPr>
            <a:t>予定されている庁舎建設に伴い庁舎整備基金を</a:t>
          </a:r>
          <a:r>
            <a:rPr kumimoji="1" lang="en-US" altLang="ja-JP" sz="1600">
              <a:solidFill>
                <a:schemeClr val="dk1"/>
              </a:solidFill>
              <a:effectLst/>
              <a:latin typeface="+mn-lt"/>
              <a:ea typeface="+mn-ea"/>
              <a:cs typeface="+mn-cs"/>
            </a:rPr>
            <a:t>339</a:t>
          </a:r>
          <a:r>
            <a:rPr kumimoji="1" lang="ja-JP" altLang="ja-JP" sz="1600">
              <a:solidFill>
                <a:schemeClr val="dk1"/>
              </a:solidFill>
              <a:effectLst/>
              <a:latin typeface="+mn-lt"/>
              <a:ea typeface="+mn-ea"/>
              <a:cs typeface="+mn-cs"/>
            </a:rPr>
            <a:t>百万円取り崩した</a:t>
          </a:r>
          <a:r>
            <a:rPr kumimoji="1" lang="ja-JP" altLang="en-US" sz="1600">
              <a:solidFill>
                <a:schemeClr val="dk1"/>
              </a:solidFill>
              <a:effectLst/>
              <a:latin typeface="+mn-lt"/>
              <a:ea typeface="+mn-ea"/>
              <a:cs typeface="+mn-cs"/>
            </a:rPr>
            <a:t>ことや</a:t>
          </a:r>
          <a:r>
            <a:rPr kumimoji="1" lang="ja-JP" altLang="ja-JP" sz="1600">
              <a:solidFill>
                <a:schemeClr val="dk1"/>
              </a:solidFill>
              <a:effectLst/>
              <a:latin typeface="+mn-lt"/>
              <a:ea typeface="+mn-ea"/>
              <a:cs typeface="+mn-cs"/>
            </a:rPr>
            <a:t>、</a:t>
          </a:r>
          <a:r>
            <a:rPr kumimoji="1" lang="ja-JP" altLang="en-US" sz="1600">
              <a:solidFill>
                <a:schemeClr val="dk1"/>
              </a:solidFill>
              <a:effectLst/>
              <a:latin typeface="+mn-lt"/>
              <a:ea typeface="+mn-ea"/>
              <a:cs typeface="+mn-cs"/>
            </a:rPr>
            <a:t>財政調整基金を</a:t>
          </a:r>
          <a:r>
            <a:rPr kumimoji="1" lang="en-US" altLang="ja-JP" sz="1600">
              <a:solidFill>
                <a:schemeClr val="dk1"/>
              </a:solidFill>
              <a:effectLst/>
              <a:latin typeface="+mn-lt"/>
              <a:ea typeface="+mn-ea"/>
              <a:cs typeface="+mn-cs"/>
            </a:rPr>
            <a:t>116</a:t>
          </a:r>
          <a:r>
            <a:rPr kumimoji="1" lang="ja-JP" altLang="en-US" sz="1600">
              <a:solidFill>
                <a:schemeClr val="dk1"/>
              </a:solidFill>
              <a:effectLst/>
              <a:latin typeface="+mn-lt"/>
              <a:ea typeface="+mn-ea"/>
              <a:cs typeface="+mn-cs"/>
            </a:rPr>
            <a:t>百万円取り崩したため、全体としては</a:t>
          </a:r>
          <a:r>
            <a:rPr kumimoji="1" lang="en-US" altLang="ja-JP" sz="1600">
              <a:solidFill>
                <a:schemeClr val="dk1"/>
              </a:solidFill>
              <a:effectLst/>
              <a:latin typeface="+mn-lt"/>
              <a:ea typeface="+mn-ea"/>
              <a:cs typeface="+mn-cs"/>
            </a:rPr>
            <a:t>380</a:t>
          </a:r>
          <a:r>
            <a:rPr kumimoji="1" lang="ja-JP" altLang="en-US" sz="1600">
              <a:solidFill>
                <a:schemeClr val="dk1"/>
              </a:solidFill>
              <a:effectLst/>
              <a:latin typeface="+mn-lt"/>
              <a:ea typeface="+mn-ea"/>
              <a:cs typeface="+mn-cs"/>
            </a:rPr>
            <a:t>百万円の減額となった。</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　過去の実績等を踏まえ、安易に基金による補てんに頼ることのないように健全な財政運営を心がける。</a:t>
          </a:r>
          <a:endParaRPr lang="ja-JP" altLang="ja-JP" sz="20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　庁舎整備基金</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：市役所庁舎建設に要する資金に充てる。</a:t>
          </a:r>
          <a:endParaRPr lang="ja-JP" altLang="ja-JP" sz="1400">
            <a:effectLst/>
          </a:endParaRPr>
        </a:p>
        <a:p>
          <a:r>
            <a:rPr kumimoji="1" lang="ja-JP" altLang="ja-JP" sz="1400">
              <a:solidFill>
                <a:schemeClr val="dk1"/>
              </a:solidFill>
              <a:effectLst/>
              <a:latin typeface="+mn-lt"/>
              <a:ea typeface="+mn-ea"/>
              <a:cs typeface="+mn-cs"/>
            </a:rPr>
            <a:t>　まちづくり事業基金</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：地域の特色を活かした活力あるまちづくりの推進を図る資金に充てる。</a:t>
          </a:r>
          <a:endParaRPr lang="ja-JP" altLang="ja-JP" sz="1400">
            <a:effectLst/>
          </a:endParaRPr>
        </a:p>
        <a:p>
          <a:r>
            <a:rPr kumimoji="1" lang="ja-JP" altLang="ja-JP" sz="1400">
              <a:solidFill>
                <a:schemeClr val="dk1"/>
              </a:solidFill>
              <a:effectLst/>
              <a:latin typeface="+mn-lt"/>
              <a:ea typeface="+mn-ea"/>
              <a:cs typeface="+mn-cs"/>
            </a:rPr>
            <a:t>　社会福祉事業振興基金：社会福祉の振興を図る資金に充てる。</a:t>
          </a:r>
          <a:endParaRPr lang="ja-JP" altLang="ja-JP" sz="1400">
            <a:effectLst/>
          </a:endParaRPr>
        </a:p>
        <a:p>
          <a:r>
            <a:rPr kumimoji="1" lang="ja-JP" altLang="ja-JP" sz="1400">
              <a:solidFill>
                <a:schemeClr val="dk1"/>
              </a:solidFill>
              <a:effectLst/>
              <a:latin typeface="+mn-lt"/>
              <a:ea typeface="+mn-ea"/>
              <a:cs typeface="+mn-cs"/>
            </a:rPr>
            <a:t>　森林環境整備基金</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：森林の整備に係る資金に充てる</a:t>
          </a:r>
          <a:r>
            <a:rPr kumimoji="1" lang="ja-JP" altLang="en-US" sz="1400">
              <a:solidFill>
                <a:schemeClr val="dk1"/>
              </a:solidFill>
              <a:effectLst/>
              <a:latin typeface="+mn-lt"/>
              <a:ea typeface="+mn-ea"/>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　庁舎整備基金</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：庁舎建設</a:t>
          </a:r>
          <a:r>
            <a:rPr kumimoji="1" lang="ja-JP" altLang="en-US" sz="1400">
              <a:solidFill>
                <a:schemeClr val="dk1"/>
              </a:solidFill>
              <a:effectLst/>
              <a:latin typeface="+mn-lt"/>
              <a:ea typeface="+mn-ea"/>
              <a:cs typeface="+mn-cs"/>
            </a:rPr>
            <a:t>事業</a:t>
          </a:r>
          <a:r>
            <a:rPr kumimoji="1" lang="ja-JP" altLang="ja-JP" sz="1400">
              <a:solidFill>
                <a:schemeClr val="dk1"/>
              </a:solidFill>
              <a:effectLst/>
              <a:latin typeface="+mn-lt"/>
              <a:ea typeface="+mn-ea"/>
              <a:cs typeface="+mn-cs"/>
            </a:rPr>
            <a:t>に伴い、取り崩しをしたため減額となった。</a:t>
          </a:r>
          <a:endParaRPr lang="ja-JP" altLang="ja-JP" sz="1400">
            <a:effectLst/>
          </a:endParaRPr>
        </a:p>
        <a:p>
          <a:r>
            <a:rPr kumimoji="1" lang="ja-JP" altLang="ja-JP" sz="1400">
              <a:solidFill>
                <a:schemeClr val="dk1"/>
              </a:solidFill>
              <a:effectLst/>
              <a:latin typeface="+mn-lt"/>
              <a:ea typeface="+mn-ea"/>
              <a:cs typeface="+mn-cs"/>
            </a:rPr>
            <a:t>　まちづくり事業基金</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：図書購入費などで</a:t>
          </a:r>
          <a:r>
            <a:rPr kumimoji="1" lang="en-US" altLang="ja-JP" sz="1400">
              <a:solidFill>
                <a:schemeClr val="dk1"/>
              </a:solidFill>
              <a:effectLst/>
              <a:latin typeface="+mn-lt"/>
              <a:ea typeface="+mn-ea"/>
              <a:cs typeface="+mn-cs"/>
            </a:rPr>
            <a:t>214</a:t>
          </a:r>
          <a:r>
            <a:rPr kumimoji="1" lang="ja-JP" altLang="ja-JP" sz="1400">
              <a:solidFill>
                <a:schemeClr val="dk1"/>
              </a:solidFill>
              <a:effectLst/>
              <a:latin typeface="+mn-lt"/>
              <a:ea typeface="+mn-ea"/>
              <a:cs typeface="+mn-cs"/>
            </a:rPr>
            <a:t>百万円を取り崩したが、まちづくり事業に対するふるさと応援寄附金を</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280</a:t>
          </a:r>
          <a:r>
            <a:rPr kumimoji="1" lang="ja-JP" altLang="ja-JP" sz="1400">
              <a:solidFill>
                <a:schemeClr val="dk1"/>
              </a:solidFill>
              <a:effectLst/>
              <a:latin typeface="+mn-lt"/>
              <a:ea typeface="+mn-ea"/>
              <a:cs typeface="+mn-cs"/>
            </a:rPr>
            <a:t>百万円積み立てたことにより、</a:t>
          </a:r>
          <a:r>
            <a:rPr kumimoji="1" lang="en-US" altLang="ja-JP" sz="1400">
              <a:solidFill>
                <a:schemeClr val="dk1"/>
              </a:solidFill>
              <a:effectLst/>
              <a:latin typeface="+mn-lt"/>
              <a:ea typeface="+mn-ea"/>
              <a:cs typeface="+mn-cs"/>
            </a:rPr>
            <a:t>66</a:t>
          </a:r>
          <a:r>
            <a:rPr kumimoji="1" lang="ja-JP" altLang="ja-JP" sz="1400">
              <a:solidFill>
                <a:schemeClr val="dk1"/>
              </a:solidFill>
              <a:effectLst/>
              <a:latin typeface="+mn-lt"/>
              <a:ea typeface="+mn-ea"/>
              <a:cs typeface="+mn-cs"/>
            </a:rPr>
            <a:t>百万円の増額となった。</a:t>
          </a:r>
          <a:endParaRPr lang="ja-JP" altLang="ja-JP" sz="1400">
            <a:effectLst/>
          </a:endParaRPr>
        </a:p>
        <a:p>
          <a:r>
            <a:rPr kumimoji="1" lang="ja-JP" altLang="ja-JP" sz="1400">
              <a:solidFill>
                <a:schemeClr val="dk1"/>
              </a:solidFill>
              <a:effectLst/>
              <a:latin typeface="+mn-lt"/>
              <a:ea typeface="+mn-ea"/>
              <a:cs typeface="+mn-cs"/>
            </a:rPr>
            <a:t>　社会福祉事業振興基金：病児・病後児保育運営管理などに</a:t>
          </a:r>
          <a:r>
            <a:rPr kumimoji="1" lang="en-US" altLang="ja-JP" sz="1400">
              <a:solidFill>
                <a:schemeClr val="dk1"/>
              </a:solidFill>
              <a:effectLst/>
              <a:latin typeface="+mn-lt"/>
              <a:ea typeface="+mn-ea"/>
              <a:cs typeface="+mn-cs"/>
            </a:rPr>
            <a:t>105</a:t>
          </a:r>
          <a:r>
            <a:rPr kumimoji="1" lang="ja-JP" altLang="ja-JP" sz="1400">
              <a:solidFill>
                <a:schemeClr val="dk1"/>
              </a:solidFill>
              <a:effectLst/>
              <a:latin typeface="+mn-lt"/>
              <a:ea typeface="+mn-ea"/>
              <a:cs typeface="+mn-cs"/>
            </a:rPr>
            <a:t>百万円取り崩したが、社会福祉事業に対するふるさと応</a:t>
          </a:r>
          <a:endParaRPr lang="ja-JP" altLang="ja-JP" sz="1400">
            <a:effectLst/>
          </a:endParaRPr>
        </a:p>
        <a:p>
          <a:r>
            <a:rPr kumimoji="1" lang="ja-JP" altLang="ja-JP" sz="1400">
              <a:solidFill>
                <a:schemeClr val="dk1"/>
              </a:solidFill>
              <a:effectLst/>
              <a:latin typeface="+mn-lt"/>
              <a:ea typeface="+mn-ea"/>
              <a:cs typeface="+mn-cs"/>
            </a:rPr>
            <a:t>　　　　　　　　　　　　援寄附金を</a:t>
          </a:r>
          <a:r>
            <a:rPr kumimoji="1" lang="en-US" altLang="ja-JP" sz="1400">
              <a:solidFill>
                <a:schemeClr val="dk1"/>
              </a:solidFill>
              <a:effectLst/>
              <a:latin typeface="+mn-lt"/>
              <a:ea typeface="+mn-ea"/>
              <a:cs typeface="+mn-cs"/>
            </a:rPr>
            <a:t>109</a:t>
          </a:r>
          <a:r>
            <a:rPr kumimoji="1" lang="ja-JP" altLang="ja-JP" sz="1400">
              <a:solidFill>
                <a:schemeClr val="dk1"/>
              </a:solidFill>
              <a:effectLst/>
              <a:latin typeface="+mn-lt"/>
              <a:ea typeface="+mn-ea"/>
              <a:cs typeface="+mn-cs"/>
            </a:rPr>
            <a:t>百万円積み立てたことにより、</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百万円の増額となった。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森林環境整備基金</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地方譲与税の積み立てにより、４</a:t>
          </a:r>
          <a:r>
            <a:rPr kumimoji="1" lang="ja-JP" altLang="ja-JP" sz="1400">
              <a:solidFill>
                <a:schemeClr val="dk1"/>
              </a:solidFill>
              <a:effectLst/>
              <a:latin typeface="+mn-lt"/>
              <a:ea typeface="+mn-ea"/>
              <a:cs typeface="+mn-cs"/>
            </a:rPr>
            <a:t>百万円の増額となった。</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　庁舎整備基金</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：令和</a:t>
          </a: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年度も建設事業が行われるので、その一般財源に対し充当する予定。</a:t>
          </a:r>
          <a:endParaRPr lang="ja-JP" altLang="ja-JP" sz="1400">
            <a:effectLst/>
          </a:endParaRPr>
        </a:p>
        <a:p>
          <a:r>
            <a:rPr kumimoji="1" lang="ja-JP" altLang="ja-JP" sz="1400">
              <a:solidFill>
                <a:schemeClr val="dk1"/>
              </a:solidFill>
              <a:effectLst/>
              <a:latin typeface="+mn-lt"/>
              <a:ea typeface="+mn-ea"/>
              <a:cs typeface="+mn-cs"/>
            </a:rPr>
            <a:t>　まちづくり事業基金</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：今後実施されるまちづくり事業に対し、充当する予定。</a:t>
          </a:r>
          <a:endParaRPr lang="ja-JP" altLang="ja-JP" sz="1400">
            <a:effectLst/>
          </a:endParaRPr>
        </a:p>
        <a:p>
          <a:r>
            <a:rPr kumimoji="1" lang="ja-JP" altLang="ja-JP" sz="1400">
              <a:solidFill>
                <a:schemeClr val="dk1"/>
              </a:solidFill>
              <a:effectLst/>
              <a:latin typeface="+mn-lt"/>
              <a:ea typeface="+mn-ea"/>
              <a:cs typeface="+mn-cs"/>
            </a:rPr>
            <a:t>　社会福祉事業振興基金：今後実施される社会福祉事業に対し、充当する予定。</a:t>
          </a:r>
          <a:endParaRPr lang="ja-JP" altLang="ja-JP" sz="1400">
            <a:effectLst/>
          </a:endParaRPr>
        </a:p>
        <a:p>
          <a:r>
            <a:rPr kumimoji="1" lang="ja-JP" altLang="ja-JP" sz="1400">
              <a:solidFill>
                <a:schemeClr val="dk1"/>
              </a:solidFill>
              <a:effectLst/>
              <a:latin typeface="+mn-lt"/>
              <a:ea typeface="+mn-ea"/>
              <a:cs typeface="+mn-cs"/>
            </a:rPr>
            <a:t>　森林環境整備基金</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：今後実施される森林環境整備事業に対し、充当する予定。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　</a:t>
          </a:r>
          <a:r>
            <a:rPr kumimoji="1" lang="ja-JP" altLang="en-US" sz="1600">
              <a:solidFill>
                <a:schemeClr val="dk1"/>
              </a:solidFill>
              <a:effectLst/>
              <a:latin typeface="+mn-lt"/>
              <a:ea typeface="+mn-ea"/>
              <a:cs typeface="+mn-cs"/>
            </a:rPr>
            <a:t>寄附金の増加により</a:t>
          </a:r>
          <a:r>
            <a:rPr kumimoji="1" lang="ja-JP" altLang="ja-JP" sz="1600">
              <a:solidFill>
                <a:schemeClr val="dk1"/>
              </a:solidFill>
              <a:effectLst/>
              <a:latin typeface="+mn-lt"/>
              <a:ea typeface="+mn-ea"/>
              <a:cs typeface="+mn-cs"/>
            </a:rPr>
            <a:t>まちづくり事業基金及び社会福祉事業振興基金を中心に各事業への充当を行ったた</a:t>
          </a:r>
          <a:r>
            <a:rPr kumimoji="1" lang="ja-JP" altLang="en-US" sz="1600">
              <a:solidFill>
                <a:schemeClr val="dk1"/>
              </a:solidFill>
              <a:effectLst/>
              <a:latin typeface="+mn-lt"/>
              <a:ea typeface="+mn-ea"/>
              <a:cs typeface="+mn-cs"/>
            </a:rPr>
            <a:t>が</a:t>
          </a:r>
          <a:r>
            <a:rPr kumimoji="1" lang="ja-JP" altLang="ja-JP" sz="1600">
              <a:solidFill>
                <a:schemeClr val="dk1"/>
              </a:solidFill>
              <a:effectLst/>
              <a:latin typeface="+mn-lt"/>
              <a:ea typeface="+mn-ea"/>
              <a:cs typeface="+mn-cs"/>
            </a:rPr>
            <a:t>、新型コロナウイルス感染症による市税の減少や物件費の上昇により</a:t>
          </a:r>
          <a:r>
            <a:rPr kumimoji="1" lang="en-US" altLang="ja-JP" sz="1600">
              <a:solidFill>
                <a:schemeClr val="dk1"/>
              </a:solidFill>
              <a:effectLst/>
              <a:latin typeface="+mn-lt"/>
              <a:ea typeface="+mn-ea"/>
              <a:cs typeface="+mn-cs"/>
            </a:rPr>
            <a:t>116</a:t>
          </a:r>
          <a:r>
            <a:rPr kumimoji="1" lang="ja-JP" altLang="en-US" sz="1600">
              <a:solidFill>
                <a:schemeClr val="dk1"/>
              </a:solidFill>
              <a:effectLst/>
              <a:latin typeface="+mn-lt"/>
              <a:ea typeface="+mn-ea"/>
              <a:cs typeface="+mn-cs"/>
            </a:rPr>
            <a:t>百万円の減少となった</a:t>
          </a:r>
          <a:r>
            <a:rPr kumimoji="1" lang="ja-JP" altLang="ja-JP" sz="1600">
              <a:solidFill>
                <a:schemeClr val="dk1"/>
              </a:solidFill>
              <a:effectLst/>
              <a:latin typeface="+mn-lt"/>
              <a:ea typeface="+mn-ea"/>
              <a:cs typeface="+mn-cs"/>
            </a:rPr>
            <a:t>。</a:t>
          </a:r>
          <a:endParaRPr lang="ja-JP" altLang="ja-JP" sz="1600">
            <a:effectLst/>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　災害への備え等のため、基金残高が標準財政規模の</a:t>
          </a:r>
          <a:r>
            <a:rPr kumimoji="1" lang="en-US" altLang="ja-JP" sz="1600">
              <a:solidFill>
                <a:schemeClr val="dk1"/>
              </a:solidFill>
              <a:effectLst/>
              <a:latin typeface="+mn-lt"/>
              <a:ea typeface="+mn-ea"/>
              <a:cs typeface="+mn-cs"/>
            </a:rPr>
            <a:t>20</a:t>
          </a:r>
          <a:r>
            <a:rPr kumimoji="1" lang="ja-JP" altLang="ja-JP" sz="1600">
              <a:solidFill>
                <a:schemeClr val="dk1"/>
              </a:solidFill>
              <a:effectLst/>
              <a:latin typeface="+mn-lt"/>
              <a:ea typeface="+mn-ea"/>
              <a:cs typeface="+mn-cs"/>
            </a:rPr>
            <a:t>％程度を維持できるよう、健全な財政運営を心がける。</a:t>
          </a:r>
          <a:endParaRPr lang="ja-JP" altLang="ja-JP" sz="20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　取り崩しや積み立てもしていないため大きな増減はなく、利子のみを積み立てている。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今後迎えうるであろう地方債償還額の増大に備える。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16,505
16,468
78.68
19,073,309
18,511,572
426,070
6,917,140
15,856,999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本年度は前年度から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53.4</a:t>
          </a:r>
          <a:r>
            <a:rPr kumimoji="1" lang="ja-JP" altLang="ja-JP" sz="1100">
              <a:solidFill>
                <a:schemeClr val="dk1"/>
              </a:solidFill>
              <a:effectLst/>
              <a:latin typeface="+mn-lt"/>
              <a:ea typeface="+mn-ea"/>
              <a:cs typeface="+mn-cs"/>
            </a:rPr>
            <a:t>％となっているが、類似団体平均に比べて、</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％低くなっている。これは、市内の各公共施設の耐震化や長寿命化などの改修工事を行い、より長く利用できるようにしたためである。今後も老朽化と修繕費用の度合いを考慮し、施設を整備していく。</a:t>
          </a:r>
          <a:endParaRPr lang="ja-JP" altLang="ja-JP" sz="11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65" name="直線コネクタ 64"/>
        <xdr:cNvCxnSpPr/>
      </xdr:nvCxnSpPr>
      <xdr:spPr>
        <a:xfrm flipV="1">
          <a:off x="4760595" y="5528733"/>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66" name="有形固定資産減価償却率最小値テキスト"/>
        <xdr:cNvSpPr txBox="1"/>
      </xdr:nvSpPr>
      <xdr:spPr>
        <a:xfrm>
          <a:off x="4813300" y="669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67" name="直線コネクタ 66"/>
        <xdr:cNvCxnSpPr/>
      </xdr:nvCxnSpPr>
      <xdr:spPr>
        <a:xfrm>
          <a:off x="4673600" y="669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135060</xdr:rowOff>
    </xdr:from>
    <xdr:ext cx="405111" cy="259045"/>
    <xdr:sp macro="" textlink="">
      <xdr:nvSpPr>
        <xdr:cNvPr id="70" name="有形固定資産減価償却率平均値テキスト"/>
        <xdr:cNvSpPr txBox="1"/>
      </xdr:nvSpPr>
      <xdr:spPr>
        <a:xfrm>
          <a:off x="4813300" y="605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71" name="フローチャート: 判断 70"/>
        <xdr:cNvSpPr/>
      </xdr:nvSpPr>
      <xdr:spPr>
        <a:xfrm>
          <a:off x="4711700" y="60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72" name="フローチャート: 判断 71"/>
        <xdr:cNvSpPr/>
      </xdr:nvSpPr>
      <xdr:spPr>
        <a:xfrm>
          <a:off x="4000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3" name="フローチャート: 判断 72"/>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635</xdr:rowOff>
    </xdr:from>
    <xdr:to>
      <xdr:col>23</xdr:col>
      <xdr:colOff>136525</xdr:colOff>
      <xdr:row>29</xdr:row>
      <xdr:rowOff>102235</xdr:rowOff>
    </xdr:to>
    <xdr:sp macro="" textlink="">
      <xdr:nvSpPr>
        <xdr:cNvPr id="81" name="楕円 80"/>
        <xdr:cNvSpPr/>
      </xdr:nvSpPr>
      <xdr:spPr>
        <a:xfrm>
          <a:off x="47117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23512</xdr:rowOff>
    </xdr:from>
    <xdr:ext cx="405111" cy="259045"/>
    <xdr:sp macro="" textlink="">
      <xdr:nvSpPr>
        <xdr:cNvPr id="82" name="有形固定資産減価償却率該当値テキスト"/>
        <xdr:cNvSpPr txBox="1"/>
      </xdr:nvSpPr>
      <xdr:spPr>
        <a:xfrm>
          <a:off x="4813300"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128905</xdr:rowOff>
    </xdr:from>
    <xdr:to>
      <xdr:col>19</xdr:col>
      <xdr:colOff>187325</xdr:colOff>
      <xdr:row>29</xdr:row>
      <xdr:rowOff>59055</xdr:rowOff>
    </xdr:to>
    <xdr:sp macro="" textlink="">
      <xdr:nvSpPr>
        <xdr:cNvPr id="83" name="楕円 82"/>
        <xdr:cNvSpPr/>
      </xdr:nvSpPr>
      <xdr:spPr>
        <a:xfrm>
          <a:off x="4000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8255</xdr:rowOff>
    </xdr:from>
    <xdr:to>
      <xdr:col>23</xdr:col>
      <xdr:colOff>85725</xdr:colOff>
      <xdr:row>29</xdr:row>
      <xdr:rowOff>51435</xdr:rowOff>
    </xdr:to>
    <xdr:cxnSp macro="">
      <xdr:nvCxnSpPr>
        <xdr:cNvPr id="84" name="直線コネクタ 83"/>
        <xdr:cNvCxnSpPr/>
      </xdr:nvCxnSpPr>
      <xdr:spPr>
        <a:xfrm>
          <a:off x="4051300" y="575183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71332</xdr:rowOff>
    </xdr:from>
    <xdr:to>
      <xdr:col>15</xdr:col>
      <xdr:colOff>187325</xdr:colOff>
      <xdr:row>29</xdr:row>
      <xdr:rowOff>1482</xdr:rowOff>
    </xdr:to>
    <xdr:sp macro="" textlink="">
      <xdr:nvSpPr>
        <xdr:cNvPr id="85" name="楕円 84"/>
        <xdr:cNvSpPr/>
      </xdr:nvSpPr>
      <xdr:spPr>
        <a:xfrm>
          <a:off x="32385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122132</xdr:rowOff>
    </xdr:from>
    <xdr:to>
      <xdr:col>19</xdr:col>
      <xdr:colOff>136525</xdr:colOff>
      <xdr:row>29</xdr:row>
      <xdr:rowOff>8255</xdr:rowOff>
    </xdr:to>
    <xdr:cxnSp macro="">
      <xdr:nvCxnSpPr>
        <xdr:cNvPr id="86" name="直線コネクタ 85"/>
        <xdr:cNvCxnSpPr/>
      </xdr:nvCxnSpPr>
      <xdr:spPr>
        <a:xfrm>
          <a:off x="3289300" y="569425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35348</xdr:rowOff>
    </xdr:from>
    <xdr:to>
      <xdr:col>11</xdr:col>
      <xdr:colOff>187325</xdr:colOff>
      <xdr:row>28</xdr:row>
      <xdr:rowOff>136948</xdr:rowOff>
    </xdr:to>
    <xdr:sp macro="" textlink="">
      <xdr:nvSpPr>
        <xdr:cNvPr id="87" name="楕円 86"/>
        <xdr:cNvSpPr/>
      </xdr:nvSpPr>
      <xdr:spPr>
        <a:xfrm>
          <a:off x="2476500" y="56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86148</xdr:rowOff>
    </xdr:from>
    <xdr:to>
      <xdr:col>15</xdr:col>
      <xdr:colOff>136525</xdr:colOff>
      <xdr:row>28</xdr:row>
      <xdr:rowOff>122132</xdr:rowOff>
    </xdr:to>
    <xdr:cxnSp macro="">
      <xdr:nvCxnSpPr>
        <xdr:cNvPr id="88" name="直線コネクタ 87"/>
        <xdr:cNvCxnSpPr/>
      </xdr:nvCxnSpPr>
      <xdr:spPr>
        <a:xfrm>
          <a:off x="2527300" y="565827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149225</xdr:rowOff>
    </xdr:from>
    <xdr:to>
      <xdr:col>7</xdr:col>
      <xdr:colOff>187325</xdr:colOff>
      <xdr:row>28</xdr:row>
      <xdr:rowOff>79375</xdr:rowOff>
    </xdr:to>
    <xdr:sp macro="" textlink="">
      <xdr:nvSpPr>
        <xdr:cNvPr id="89" name="楕円 88"/>
        <xdr:cNvSpPr/>
      </xdr:nvSpPr>
      <xdr:spPr>
        <a:xfrm>
          <a:off x="1714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28575</xdr:rowOff>
    </xdr:from>
    <xdr:to>
      <xdr:col>11</xdr:col>
      <xdr:colOff>136525</xdr:colOff>
      <xdr:row>28</xdr:row>
      <xdr:rowOff>86148</xdr:rowOff>
    </xdr:to>
    <xdr:cxnSp macro="">
      <xdr:nvCxnSpPr>
        <xdr:cNvPr id="90" name="直線コネクタ 89"/>
        <xdr:cNvCxnSpPr/>
      </xdr:nvCxnSpPr>
      <xdr:spPr>
        <a:xfrm>
          <a:off x="1765300" y="560070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34730</xdr:rowOff>
    </xdr:from>
    <xdr:ext cx="405111" cy="259045"/>
    <xdr:sp macro="" textlink="">
      <xdr:nvSpPr>
        <xdr:cNvPr id="91" name="n_1aveValue有形固定資産減価償却率"/>
        <xdr:cNvSpPr txBox="1"/>
      </xdr:nvSpPr>
      <xdr:spPr>
        <a:xfrm>
          <a:off x="3836044" y="612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92" name="n_2aveValue有形固定資産減価償却率"/>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93" name="n_3aveValue有形固定資産減価償却率"/>
        <xdr:cNvSpPr txBox="1"/>
      </xdr:nvSpPr>
      <xdr:spPr>
        <a:xfrm>
          <a:off x="2324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75582</xdr:rowOff>
    </xdr:from>
    <xdr:ext cx="405111" cy="259045"/>
    <xdr:sp macro="" textlink="">
      <xdr:nvSpPr>
        <xdr:cNvPr id="95" name="n_1mainValue有形固定資産減価償却率"/>
        <xdr:cNvSpPr txBox="1"/>
      </xdr:nvSpPr>
      <xdr:spPr>
        <a:xfrm>
          <a:off x="38360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18009</xdr:rowOff>
    </xdr:from>
    <xdr:ext cx="405111" cy="259045"/>
    <xdr:sp macro="" textlink="">
      <xdr:nvSpPr>
        <xdr:cNvPr id="96" name="n_2mainValue有形固定資産減価償却率"/>
        <xdr:cNvSpPr txBox="1"/>
      </xdr:nvSpPr>
      <xdr:spPr>
        <a:xfrm>
          <a:off x="3086744" y="54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153475</xdr:rowOff>
    </xdr:from>
    <xdr:ext cx="405111" cy="259045"/>
    <xdr:sp macro="" textlink="">
      <xdr:nvSpPr>
        <xdr:cNvPr id="97" name="n_3mainValue有形固定資産減価償却率"/>
        <xdr:cNvSpPr txBox="1"/>
      </xdr:nvSpPr>
      <xdr:spPr>
        <a:xfrm>
          <a:off x="2324744" y="5382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95902</xdr:rowOff>
    </xdr:from>
    <xdr:ext cx="405111" cy="259045"/>
    <xdr:sp macro="" textlink="">
      <xdr:nvSpPr>
        <xdr:cNvPr id="98" name="n_4mainValue有形固定資産減価償却率"/>
        <xdr:cNvSpPr txBox="1"/>
      </xdr:nvSpPr>
      <xdr:spPr>
        <a:xfrm>
          <a:off x="1562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本年度は前年度から</a:t>
          </a:r>
          <a:r>
            <a:rPr kumimoji="1" lang="en-US" altLang="ja-JP" sz="1100">
              <a:solidFill>
                <a:schemeClr val="dk1"/>
              </a:solidFill>
              <a:effectLst/>
              <a:latin typeface="+mn-lt"/>
              <a:ea typeface="+mn-ea"/>
              <a:cs typeface="+mn-cs"/>
            </a:rPr>
            <a:t>86.5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699.0</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、類似団体と比べても、</a:t>
          </a:r>
          <a:r>
            <a:rPr kumimoji="1" lang="en-US" altLang="ja-JP" sz="1100">
              <a:solidFill>
                <a:schemeClr val="dk1"/>
              </a:solidFill>
              <a:effectLst/>
              <a:latin typeface="+mn-lt"/>
              <a:ea typeface="+mn-ea"/>
              <a:cs typeface="+mn-cs"/>
            </a:rPr>
            <a:t>38.9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の原因としては</a:t>
          </a:r>
          <a:r>
            <a:rPr kumimoji="1" lang="ja-JP" altLang="en-US" sz="1100">
              <a:solidFill>
                <a:schemeClr val="dk1"/>
              </a:solidFill>
              <a:effectLst/>
              <a:latin typeface="+mn-lt"/>
              <a:ea typeface="+mn-ea"/>
              <a:cs typeface="+mn-cs"/>
            </a:rPr>
            <a:t>令和元年度から令和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年度にかけて実施した新庁舎建設事業に係る</a:t>
          </a:r>
          <a:r>
            <a:rPr kumimoji="1" lang="ja-JP" altLang="ja-JP" sz="1100">
              <a:solidFill>
                <a:schemeClr val="dk1"/>
              </a:solidFill>
              <a:effectLst/>
              <a:latin typeface="+mn-lt"/>
              <a:ea typeface="+mn-ea"/>
              <a:cs typeface="+mn-cs"/>
            </a:rPr>
            <a:t>借入した起債によるものである。今後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歳出や借入額の抑制するなど、健全な財政運営を</a:t>
          </a:r>
          <a:r>
            <a:rPr kumimoji="1" lang="ja-JP" altLang="en-US" sz="1100">
              <a:solidFill>
                <a:schemeClr val="dk1"/>
              </a:solidFill>
              <a:effectLst/>
              <a:latin typeface="+mn-lt"/>
              <a:ea typeface="+mn-ea"/>
              <a:cs typeface="+mn-cs"/>
            </a:rPr>
            <a:t>努める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79830</xdr:rowOff>
    </xdr:from>
    <xdr:to>
      <xdr:col>76</xdr:col>
      <xdr:colOff>21589</xdr:colOff>
      <xdr:row>33</xdr:row>
      <xdr:rowOff>145574</xdr:rowOff>
    </xdr:to>
    <xdr:cxnSp macro="">
      <xdr:nvCxnSpPr>
        <xdr:cNvPr id="128" name="直線コネクタ 127"/>
        <xdr:cNvCxnSpPr/>
      </xdr:nvCxnSpPr>
      <xdr:spPr>
        <a:xfrm flipV="1">
          <a:off x="14793595" y="5309055"/>
          <a:ext cx="1269" cy="1265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149401</xdr:rowOff>
    </xdr:from>
    <xdr:ext cx="469744" cy="259045"/>
    <xdr:sp macro="" textlink="">
      <xdr:nvSpPr>
        <xdr:cNvPr id="129" name="債務償還比率最小値テキスト"/>
        <xdr:cNvSpPr txBox="1"/>
      </xdr:nvSpPr>
      <xdr:spPr>
        <a:xfrm>
          <a:off x="14846300" y="65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145574</xdr:rowOff>
    </xdr:from>
    <xdr:to>
      <xdr:col>76</xdr:col>
      <xdr:colOff>111125</xdr:colOff>
      <xdr:row>33</xdr:row>
      <xdr:rowOff>145574</xdr:rowOff>
    </xdr:to>
    <xdr:cxnSp macro="">
      <xdr:nvCxnSpPr>
        <xdr:cNvPr id="130" name="直線コネクタ 129"/>
        <xdr:cNvCxnSpPr/>
      </xdr:nvCxnSpPr>
      <xdr:spPr>
        <a:xfrm>
          <a:off x="14706600" y="657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26507</xdr:rowOff>
    </xdr:from>
    <xdr:ext cx="469744" cy="259045"/>
    <xdr:sp macro="" textlink="">
      <xdr:nvSpPr>
        <xdr:cNvPr id="131" name="債務償還比率最大値テキスト"/>
        <xdr:cNvSpPr txBox="1"/>
      </xdr:nvSpPr>
      <xdr:spPr>
        <a:xfrm>
          <a:off x="14846300" y="50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79830</xdr:rowOff>
    </xdr:from>
    <xdr:to>
      <xdr:col>76</xdr:col>
      <xdr:colOff>111125</xdr:colOff>
      <xdr:row>26</xdr:row>
      <xdr:rowOff>79830</xdr:rowOff>
    </xdr:to>
    <xdr:cxnSp macro="">
      <xdr:nvCxnSpPr>
        <xdr:cNvPr id="132" name="直線コネクタ 131"/>
        <xdr:cNvCxnSpPr/>
      </xdr:nvCxnSpPr>
      <xdr:spPr>
        <a:xfrm>
          <a:off x="14706600" y="530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26232</xdr:rowOff>
    </xdr:from>
    <xdr:ext cx="469744" cy="259045"/>
    <xdr:sp macro="" textlink="">
      <xdr:nvSpPr>
        <xdr:cNvPr id="133" name="債務償還比率平均値テキスト"/>
        <xdr:cNvSpPr txBox="1"/>
      </xdr:nvSpPr>
      <xdr:spPr>
        <a:xfrm>
          <a:off x="14846300" y="5941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3355</xdr:rowOff>
    </xdr:from>
    <xdr:to>
      <xdr:col>76</xdr:col>
      <xdr:colOff>73025</xdr:colOff>
      <xdr:row>31</xdr:row>
      <xdr:rowOff>104955</xdr:rowOff>
    </xdr:to>
    <xdr:sp macro="" textlink="">
      <xdr:nvSpPr>
        <xdr:cNvPr id="134" name="フローチャート: 判断 133"/>
        <xdr:cNvSpPr/>
      </xdr:nvSpPr>
      <xdr:spPr>
        <a:xfrm>
          <a:off x="14744700" y="608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95112</xdr:rowOff>
    </xdr:from>
    <xdr:to>
      <xdr:col>72</xdr:col>
      <xdr:colOff>123825</xdr:colOff>
      <xdr:row>32</xdr:row>
      <xdr:rowOff>25262</xdr:rowOff>
    </xdr:to>
    <xdr:sp macro="" textlink="">
      <xdr:nvSpPr>
        <xdr:cNvPr id="135" name="フローチャート: 判断 134"/>
        <xdr:cNvSpPr/>
      </xdr:nvSpPr>
      <xdr:spPr>
        <a:xfrm>
          <a:off x="14033500" y="618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56790</xdr:rowOff>
    </xdr:from>
    <xdr:to>
      <xdr:col>68</xdr:col>
      <xdr:colOff>123825</xdr:colOff>
      <xdr:row>31</xdr:row>
      <xdr:rowOff>158390</xdr:rowOff>
    </xdr:to>
    <xdr:sp macro="" textlink="">
      <xdr:nvSpPr>
        <xdr:cNvPr id="136" name="フローチャート: 判断 135"/>
        <xdr:cNvSpPr/>
      </xdr:nvSpPr>
      <xdr:spPr>
        <a:xfrm>
          <a:off x="13271500" y="61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13430</xdr:rowOff>
    </xdr:from>
    <xdr:to>
      <xdr:col>64</xdr:col>
      <xdr:colOff>123825</xdr:colOff>
      <xdr:row>31</xdr:row>
      <xdr:rowOff>115030</xdr:rowOff>
    </xdr:to>
    <xdr:sp macro="" textlink="">
      <xdr:nvSpPr>
        <xdr:cNvPr id="137" name="フローチャート: 判断 136"/>
        <xdr:cNvSpPr/>
      </xdr:nvSpPr>
      <xdr:spPr>
        <a:xfrm>
          <a:off x="12509500" y="60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163650</xdr:rowOff>
    </xdr:from>
    <xdr:to>
      <xdr:col>60</xdr:col>
      <xdr:colOff>123825</xdr:colOff>
      <xdr:row>31</xdr:row>
      <xdr:rowOff>93800</xdr:rowOff>
    </xdr:to>
    <xdr:sp macro="" textlink="">
      <xdr:nvSpPr>
        <xdr:cNvPr id="138" name="フローチャート: 判断 137"/>
        <xdr:cNvSpPr/>
      </xdr:nvSpPr>
      <xdr:spPr>
        <a:xfrm>
          <a:off x="11747500" y="6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73342</xdr:rowOff>
    </xdr:from>
    <xdr:to>
      <xdr:col>76</xdr:col>
      <xdr:colOff>73025</xdr:colOff>
      <xdr:row>32</xdr:row>
      <xdr:rowOff>3492</xdr:rowOff>
    </xdr:to>
    <xdr:sp macro="" textlink="">
      <xdr:nvSpPr>
        <xdr:cNvPr id="144" name="楕円 143"/>
        <xdr:cNvSpPr/>
      </xdr:nvSpPr>
      <xdr:spPr>
        <a:xfrm>
          <a:off x="14744700" y="61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51769</xdr:rowOff>
    </xdr:from>
    <xdr:ext cx="469744" cy="259045"/>
    <xdr:sp macro="" textlink="">
      <xdr:nvSpPr>
        <xdr:cNvPr id="145" name="債務償還比率該当値テキスト"/>
        <xdr:cNvSpPr txBox="1"/>
      </xdr:nvSpPr>
      <xdr:spPr>
        <a:xfrm>
          <a:off x="14846300" y="613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89165</xdr:rowOff>
    </xdr:from>
    <xdr:to>
      <xdr:col>72</xdr:col>
      <xdr:colOff>123825</xdr:colOff>
      <xdr:row>31</xdr:row>
      <xdr:rowOff>19315</xdr:rowOff>
    </xdr:to>
    <xdr:sp macro="" textlink="">
      <xdr:nvSpPr>
        <xdr:cNvPr id="146" name="楕円 145"/>
        <xdr:cNvSpPr/>
      </xdr:nvSpPr>
      <xdr:spPr>
        <a:xfrm>
          <a:off x="14033500" y="600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139965</xdr:rowOff>
    </xdr:from>
    <xdr:to>
      <xdr:col>76</xdr:col>
      <xdr:colOff>22225</xdr:colOff>
      <xdr:row>31</xdr:row>
      <xdr:rowOff>124142</xdr:rowOff>
    </xdr:to>
    <xdr:cxnSp macro="">
      <xdr:nvCxnSpPr>
        <xdr:cNvPr id="147" name="直線コネクタ 146"/>
        <xdr:cNvCxnSpPr/>
      </xdr:nvCxnSpPr>
      <xdr:spPr>
        <a:xfrm>
          <a:off x="14084300" y="6054990"/>
          <a:ext cx="711200" cy="15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97261</xdr:rowOff>
    </xdr:from>
    <xdr:to>
      <xdr:col>68</xdr:col>
      <xdr:colOff>123825</xdr:colOff>
      <xdr:row>31</xdr:row>
      <xdr:rowOff>27411</xdr:rowOff>
    </xdr:to>
    <xdr:sp macro="" textlink="">
      <xdr:nvSpPr>
        <xdr:cNvPr id="148" name="楕円 147"/>
        <xdr:cNvSpPr/>
      </xdr:nvSpPr>
      <xdr:spPr>
        <a:xfrm>
          <a:off x="13271500" y="60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139965</xdr:rowOff>
    </xdr:from>
    <xdr:to>
      <xdr:col>72</xdr:col>
      <xdr:colOff>73025</xdr:colOff>
      <xdr:row>30</xdr:row>
      <xdr:rowOff>148061</xdr:rowOff>
    </xdr:to>
    <xdr:cxnSp macro="">
      <xdr:nvCxnSpPr>
        <xdr:cNvPr id="149" name="直線コネクタ 148"/>
        <xdr:cNvCxnSpPr/>
      </xdr:nvCxnSpPr>
      <xdr:spPr>
        <a:xfrm flipV="1">
          <a:off x="13322300" y="6054990"/>
          <a:ext cx="762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47784</xdr:rowOff>
    </xdr:from>
    <xdr:to>
      <xdr:col>64</xdr:col>
      <xdr:colOff>123825</xdr:colOff>
      <xdr:row>30</xdr:row>
      <xdr:rowOff>149384</xdr:rowOff>
    </xdr:to>
    <xdr:sp macro="" textlink="">
      <xdr:nvSpPr>
        <xdr:cNvPr id="150" name="楕円 149"/>
        <xdr:cNvSpPr/>
      </xdr:nvSpPr>
      <xdr:spPr>
        <a:xfrm>
          <a:off x="12509500" y="596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98584</xdr:rowOff>
    </xdr:from>
    <xdr:to>
      <xdr:col>68</xdr:col>
      <xdr:colOff>73025</xdr:colOff>
      <xdr:row>30</xdr:row>
      <xdr:rowOff>148061</xdr:rowOff>
    </xdr:to>
    <xdr:cxnSp macro="">
      <xdr:nvCxnSpPr>
        <xdr:cNvPr id="151" name="直線コネクタ 150"/>
        <xdr:cNvCxnSpPr/>
      </xdr:nvCxnSpPr>
      <xdr:spPr>
        <a:xfrm>
          <a:off x="12560300" y="6013609"/>
          <a:ext cx="762000" cy="4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169037</xdr:rowOff>
    </xdr:from>
    <xdr:to>
      <xdr:col>60</xdr:col>
      <xdr:colOff>123825</xdr:colOff>
      <xdr:row>30</xdr:row>
      <xdr:rowOff>99187</xdr:rowOff>
    </xdr:to>
    <xdr:sp macro="" textlink="">
      <xdr:nvSpPr>
        <xdr:cNvPr id="152" name="楕円 151"/>
        <xdr:cNvSpPr/>
      </xdr:nvSpPr>
      <xdr:spPr>
        <a:xfrm>
          <a:off x="11747500" y="59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48387</xdr:rowOff>
    </xdr:from>
    <xdr:to>
      <xdr:col>64</xdr:col>
      <xdr:colOff>73025</xdr:colOff>
      <xdr:row>30</xdr:row>
      <xdr:rowOff>98584</xdr:rowOff>
    </xdr:to>
    <xdr:cxnSp macro="">
      <xdr:nvCxnSpPr>
        <xdr:cNvPr id="153" name="直線コネクタ 152"/>
        <xdr:cNvCxnSpPr/>
      </xdr:nvCxnSpPr>
      <xdr:spPr>
        <a:xfrm>
          <a:off x="11798300" y="5963412"/>
          <a:ext cx="762000" cy="5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16389</xdr:rowOff>
    </xdr:from>
    <xdr:ext cx="469744" cy="259045"/>
    <xdr:sp macro="" textlink="">
      <xdr:nvSpPr>
        <xdr:cNvPr id="154" name="n_1aveValue債務償還比率"/>
        <xdr:cNvSpPr txBox="1"/>
      </xdr:nvSpPr>
      <xdr:spPr>
        <a:xfrm>
          <a:off x="13836727" y="627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149517</xdr:rowOff>
    </xdr:from>
    <xdr:ext cx="469744" cy="259045"/>
    <xdr:sp macro="" textlink="">
      <xdr:nvSpPr>
        <xdr:cNvPr id="155" name="n_2aveValue債務償還比率"/>
        <xdr:cNvSpPr txBox="1"/>
      </xdr:nvSpPr>
      <xdr:spPr>
        <a:xfrm>
          <a:off x="13087427" y="623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106157</xdr:rowOff>
    </xdr:from>
    <xdr:ext cx="469744" cy="259045"/>
    <xdr:sp macro="" textlink="">
      <xdr:nvSpPr>
        <xdr:cNvPr id="156" name="n_3aveValue債務償還比率"/>
        <xdr:cNvSpPr txBox="1"/>
      </xdr:nvSpPr>
      <xdr:spPr>
        <a:xfrm>
          <a:off x="12325427" y="619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84927</xdr:rowOff>
    </xdr:from>
    <xdr:ext cx="469744" cy="259045"/>
    <xdr:sp macro="" textlink="">
      <xdr:nvSpPr>
        <xdr:cNvPr id="157" name="n_4aveValue債務償還比率"/>
        <xdr:cNvSpPr txBox="1"/>
      </xdr:nvSpPr>
      <xdr:spPr>
        <a:xfrm>
          <a:off x="11563427" y="617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35842</xdr:rowOff>
    </xdr:from>
    <xdr:ext cx="469744" cy="259045"/>
    <xdr:sp macro="" textlink="">
      <xdr:nvSpPr>
        <xdr:cNvPr id="158" name="n_1mainValue債務償還比率"/>
        <xdr:cNvSpPr txBox="1"/>
      </xdr:nvSpPr>
      <xdr:spPr>
        <a:xfrm>
          <a:off x="13836727" y="577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43938</xdr:rowOff>
    </xdr:from>
    <xdr:ext cx="469744" cy="259045"/>
    <xdr:sp macro="" textlink="">
      <xdr:nvSpPr>
        <xdr:cNvPr id="159" name="n_2mainValue債務償還比率"/>
        <xdr:cNvSpPr txBox="1"/>
      </xdr:nvSpPr>
      <xdr:spPr>
        <a:xfrm>
          <a:off x="13087427" y="578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165911</xdr:rowOff>
    </xdr:from>
    <xdr:ext cx="469744" cy="259045"/>
    <xdr:sp macro="" textlink="">
      <xdr:nvSpPr>
        <xdr:cNvPr id="160" name="n_3mainValue債務償還比率"/>
        <xdr:cNvSpPr txBox="1"/>
      </xdr:nvSpPr>
      <xdr:spPr>
        <a:xfrm>
          <a:off x="12325427" y="573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115714</xdr:rowOff>
    </xdr:from>
    <xdr:ext cx="469744" cy="259045"/>
    <xdr:sp macro="" textlink="">
      <xdr:nvSpPr>
        <xdr:cNvPr id="161" name="n_4mainValue債務償還比率"/>
        <xdr:cNvSpPr txBox="1"/>
      </xdr:nvSpPr>
      <xdr:spPr>
        <a:xfrm>
          <a:off x="11563427" y="568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16,505
16,468
78.68
19,073,309
18,511,572
426,070
6,917,140
15,856,999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xdr:cNvCxnSpPr/>
      </xdr:nvCxnSpPr>
      <xdr:spPr>
        <a:xfrm flipV="1">
          <a:off x="4634865" y="58959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xdr:cNvSpPr txBox="1"/>
      </xdr:nvSpPr>
      <xdr:spPr>
        <a:xfrm>
          <a:off x="4673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xdr:cNvCxnSpPr/>
      </xdr:nvCxnSpPr>
      <xdr:spPr>
        <a:xfrm>
          <a:off x="4546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xdr:cNvSpPr txBox="1"/>
      </xdr:nvSpPr>
      <xdr:spPr>
        <a:xfrm>
          <a:off x="4673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xdr:cNvCxnSpPr/>
      </xdr:nvCxnSpPr>
      <xdr:spPr>
        <a:xfrm>
          <a:off x="4546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105410</xdr:rowOff>
    </xdr:from>
    <xdr:to>
      <xdr:col>24</xdr:col>
      <xdr:colOff>114300</xdr:colOff>
      <xdr:row>35</xdr:row>
      <xdr:rowOff>35560</xdr:rowOff>
    </xdr:to>
    <xdr:sp macro="" textlink="">
      <xdr:nvSpPr>
        <xdr:cNvPr id="73" name="楕円 72"/>
        <xdr:cNvSpPr/>
      </xdr:nvSpPr>
      <xdr:spPr>
        <a:xfrm>
          <a:off x="45847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20337</xdr:rowOff>
    </xdr:from>
    <xdr:ext cx="405111" cy="259045"/>
    <xdr:sp macro="" textlink="">
      <xdr:nvSpPr>
        <xdr:cNvPr id="74" name="【道路】&#10;有形固定資産減価償却率該当値テキスト"/>
        <xdr:cNvSpPr txBox="1"/>
      </xdr:nvSpPr>
      <xdr:spPr>
        <a:xfrm>
          <a:off x="4673600" y="5849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86360</xdr:rowOff>
    </xdr:from>
    <xdr:to>
      <xdr:col>20</xdr:col>
      <xdr:colOff>38100</xdr:colOff>
      <xdr:row>35</xdr:row>
      <xdr:rowOff>16510</xdr:rowOff>
    </xdr:to>
    <xdr:sp macro="" textlink="">
      <xdr:nvSpPr>
        <xdr:cNvPr id="75" name="楕円 74"/>
        <xdr:cNvSpPr/>
      </xdr:nvSpPr>
      <xdr:spPr>
        <a:xfrm>
          <a:off x="3746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137160</xdr:rowOff>
    </xdr:from>
    <xdr:to>
      <xdr:col>24</xdr:col>
      <xdr:colOff>63500</xdr:colOff>
      <xdr:row>34</xdr:row>
      <xdr:rowOff>156210</xdr:rowOff>
    </xdr:to>
    <xdr:cxnSp macro="">
      <xdr:nvCxnSpPr>
        <xdr:cNvPr id="76" name="直線コネクタ 75"/>
        <xdr:cNvCxnSpPr/>
      </xdr:nvCxnSpPr>
      <xdr:spPr>
        <a:xfrm>
          <a:off x="3797300" y="59664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63500</xdr:rowOff>
    </xdr:from>
    <xdr:to>
      <xdr:col>15</xdr:col>
      <xdr:colOff>101600</xdr:colOff>
      <xdr:row>34</xdr:row>
      <xdr:rowOff>165100</xdr:rowOff>
    </xdr:to>
    <xdr:sp macro="" textlink="">
      <xdr:nvSpPr>
        <xdr:cNvPr id="77" name="楕円 76"/>
        <xdr:cNvSpPr/>
      </xdr:nvSpPr>
      <xdr:spPr>
        <a:xfrm>
          <a:off x="2857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114300</xdr:rowOff>
    </xdr:from>
    <xdr:to>
      <xdr:col>19</xdr:col>
      <xdr:colOff>177800</xdr:colOff>
      <xdr:row>34</xdr:row>
      <xdr:rowOff>137160</xdr:rowOff>
    </xdr:to>
    <xdr:cxnSp macro="">
      <xdr:nvCxnSpPr>
        <xdr:cNvPr id="78" name="直線コネクタ 77"/>
        <xdr:cNvCxnSpPr/>
      </xdr:nvCxnSpPr>
      <xdr:spPr>
        <a:xfrm>
          <a:off x="2908300" y="5943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40640</xdr:rowOff>
    </xdr:from>
    <xdr:to>
      <xdr:col>10</xdr:col>
      <xdr:colOff>165100</xdr:colOff>
      <xdr:row>34</xdr:row>
      <xdr:rowOff>142240</xdr:rowOff>
    </xdr:to>
    <xdr:sp macro="" textlink="">
      <xdr:nvSpPr>
        <xdr:cNvPr id="79" name="楕円 78"/>
        <xdr:cNvSpPr/>
      </xdr:nvSpPr>
      <xdr:spPr>
        <a:xfrm>
          <a:off x="1968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91440</xdr:rowOff>
    </xdr:from>
    <xdr:to>
      <xdr:col>15</xdr:col>
      <xdr:colOff>50800</xdr:colOff>
      <xdr:row>34</xdr:row>
      <xdr:rowOff>114300</xdr:rowOff>
    </xdr:to>
    <xdr:cxnSp macro="">
      <xdr:nvCxnSpPr>
        <xdr:cNvPr id="80" name="直線コネクタ 79"/>
        <xdr:cNvCxnSpPr/>
      </xdr:nvCxnSpPr>
      <xdr:spPr>
        <a:xfrm>
          <a:off x="2019300" y="5920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17780</xdr:rowOff>
    </xdr:from>
    <xdr:to>
      <xdr:col>6</xdr:col>
      <xdr:colOff>38100</xdr:colOff>
      <xdr:row>34</xdr:row>
      <xdr:rowOff>119380</xdr:rowOff>
    </xdr:to>
    <xdr:sp macro="" textlink="">
      <xdr:nvSpPr>
        <xdr:cNvPr id="81" name="楕円 80"/>
        <xdr:cNvSpPr/>
      </xdr:nvSpPr>
      <xdr:spPr>
        <a:xfrm>
          <a:off x="1079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68580</xdr:rowOff>
    </xdr:from>
    <xdr:to>
      <xdr:col>10</xdr:col>
      <xdr:colOff>114300</xdr:colOff>
      <xdr:row>34</xdr:row>
      <xdr:rowOff>91440</xdr:rowOff>
    </xdr:to>
    <xdr:cxnSp macro="">
      <xdr:nvCxnSpPr>
        <xdr:cNvPr id="82" name="直線コネクタ 81"/>
        <xdr:cNvCxnSpPr/>
      </xdr:nvCxnSpPr>
      <xdr:spPr>
        <a:xfrm>
          <a:off x="1130300" y="5897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152417</xdr:rowOff>
    </xdr:from>
    <xdr:ext cx="405111" cy="259045"/>
    <xdr:sp macro="" textlink="">
      <xdr:nvSpPr>
        <xdr:cNvPr id="83" name="n_1aveValue【道路】&#10;有形固定資産減価償却率"/>
        <xdr:cNvSpPr txBox="1"/>
      </xdr:nvSpPr>
      <xdr:spPr>
        <a:xfrm>
          <a:off x="3582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4" name="n_2aveValue【道路】&#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78122</xdr:rowOff>
    </xdr:from>
    <xdr:ext cx="405111" cy="259045"/>
    <xdr:sp macro="" textlink="">
      <xdr:nvSpPr>
        <xdr:cNvPr id="86" name="n_4aveValue【道路】&#10;有形固定資産減価償却率"/>
        <xdr:cNvSpPr txBox="1"/>
      </xdr:nvSpPr>
      <xdr:spPr>
        <a:xfrm>
          <a:off x="927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33037</xdr:rowOff>
    </xdr:from>
    <xdr:ext cx="405111" cy="259045"/>
    <xdr:sp macro="" textlink="">
      <xdr:nvSpPr>
        <xdr:cNvPr id="87" name="n_1mainValue【道路】&#10;有形固定資産減価償却率"/>
        <xdr:cNvSpPr txBox="1"/>
      </xdr:nvSpPr>
      <xdr:spPr>
        <a:xfrm>
          <a:off x="358204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10177</xdr:rowOff>
    </xdr:from>
    <xdr:ext cx="405111" cy="259045"/>
    <xdr:sp macro="" textlink="">
      <xdr:nvSpPr>
        <xdr:cNvPr id="88" name="n_2mainValue【道路】&#10;有形固定資産減価償却率"/>
        <xdr:cNvSpPr txBox="1"/>
      </xdr:nvSpPr>
      <xdr:spPr>
        <a:xfrm>
          <a:off x="27057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158767</xdr:rowOff>
    </xdr:from>
    <xdr:ext cx="405111" cy="259045"/>
    <xdr:sp macro="" textlink="">
      <xdr:nvSpPr>
        <xdr:cNvPr id="89" name="n_3mainValue【道路】&#10;有形固定資産減価償却率"/>
        <xdr:cNvSpPr txBox="1"/>
      </xdr:nvSpPr>
      <xdr:spPr>
        <a:xfrm>
          <a:off x="18167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135907</xdr:rowOff>
    </xdr:from>
    <xdr:ext cx="405111" cy="259045"/>
    <xdr:sp macro="" textlink="">
      <xdr:nvSpPr>
        <xdr:cNvPr id="90" name="n_4mainValue【道路】&#10;有形固定資産減価償却率"/>
        <xdr:cNvSpPr txBox="1"/>
      </xdr:nvSpPr>
      <xdr:spPr>
        <a:xfrm>
          <a:off x="927744" y="56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12" name="直線コネクタ 111"/>
        <xdr:cNvCxnSpPr/>
      </xdr:nvCxnSpPr>
      <xdr:spPr>
        <a:xfrm flipV="1">
          <a:off x="10476865" y="5845881"/>
          <a:ext cx="0" cy="117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13" name="【道路】&#10;一人当たり延長最小値テキスト"/>
        <xdr:cNvSpPr txBox="1"/>
      </xdr:nvSpPr>
      <xdr:spPr>
        <a:xfrm>
          <a:off x="10515600" y="70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14" name="直線コネクタ 113"/>
        <xdr:cNvCxnSpPr/>
      </xdr:nvCxnSpPr>
      <xdr:spPr>
        <a:xfrm>
          <a:off x="10388600" y="701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15" name="【道路】&#10;一人当たり延長最大値テキスト"/>
        <xdr:cNvSpPr txBox="1"/>
      </xdr:nvSpPr>
      <xdr:spPr>
        <a:xfrm>
          <a:off x="10515600" y="56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16" name="直線コネクタ 115"/>
        <xdr:cNvCxnSpPr/>
      </xdr:nvCxnSpPr>
      <xdr:spPr>
        <a:xfrm>
          <a:off x="10388600" y="5845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77584</xdr:rowOff>
    </xdr:from>
    <xdr:ext cx="534377" cy="259045"/>
    <xdr:sp macro="" textlink="">
      <xdr:nvSpPr>
        <xdr:cNvPr id="117" name="【道路】&#10;一人当たり延長平均値テキスト"/>
        <xdr:cNvSpPr txBox="1"/>
      </xdr:nvSpPr>
      <xdr:spPr>
        <a:xfrm>
          <a:off x="10515600" y="659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18" name="フローチャート: 判断 117"/>
        <xdr:cNvSpPr/>
      </xdr:nvSpPr>
      <xdr:spPr>
        <a:xfrm>
          <a:off x="10426700" y="67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19" name="フローチャート: 判断 118"/>
        <xdr:cNvSpPr/>
      </xdr:nvSpPr>
      <xdr:spPr>
        <a:xfrm>
          <a:off x="9588500" y="67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20" name="フローチャート: 判断 119"/>
        <xdr:cNvSpPr/>
      </xdr:nvSpPr>
      <xdr:spPr>
        <a:xfrm>
          <a:off x="8699500" y="67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21" name="フローチャート: 判断 120"/>
        <xdr:cNvSpPr/>
      </xdr:nvSpPr>
      <xdr:spPr>
        <a:xfrm>
          <a:off x="7810500"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22" name="フローチャート: 判断 121"/>
        <xdr:cNvSpPr/>
      </xdr:nvSpPr>
      <xdr:spPr>
        <a:xfrm>
          <a:off x="6921500" y="67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32510</xdr:rowOff>
    </xdr:from>
    <xdr:to>
      <xdr:col>55</xdr:col>
      <xdr:colOff>50800</xdr:colOff>
      <xdr:row>40</xdr:row>
      <xdr:rowOff>134110</xdr:rowOff>
    </xdr:to>
    <xdr:sp macro="" textlink="">
      <xdr:nvSpPr>
        <xdr:cNvPr id="128" name="楕円 127"/>
        <xdr:cNvSpPr/>
      </xdr:nvSpPr>
      <xdr:spPr>
        <a:xfrm>
          <a:off x="10426700" y="689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118887</xdr:rowOff>
    </xdr:from>
    <xdr:ext cx="469744" cy="259045"/>
    <xdr:sp macro="" textlink="">
      <xdr:nvSpPr>
        <xdr:cNvPr id="129" name="【道路】&#10;一人当たり延長該当値テキスト"/>
        <xdr:cNvSpPr txBox="1"/>
      </xdr:nvSpPr>
      <xdr:spPr>
        <a:xfrm>
          <a:off x="10515600" y="680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37447</xdr:rowOff>
    </xdr:from>
    <xdr:to>
      <xdr:col>50</xdr:col>
      <xdr:colOff>165100</xdr:colOff>
      <xdr:row>40</xdr:row>
      <xdr:rowOff>139047</xdr:rowOff>
    </xdr:to>
    <xdr:sp macro="" textlink="">
      <xdr:nvSpPr>
        <xdr:cNvPr id="130" name="楕円 129"/>
        <xdr:cNvSpPr/>
      </xdr:nvSpPr>
      <xdr:spPr>
        <a:xfrm>
          <a:off x="9588500" y="689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83310</xdr:rowOff>
    </xdr:from>
    <xdr:to>
      <xdr:col>55</xdr:col>
      <xdr:colOff>0</xdr:colOff>
      <xdr:row>40</xdr:row>
      <xdr:rowOff>88247</xdr:rowOff>
    </xdr:to>
    <xdr:cxnSp macro="">
      <xdr:nvCxnSpPr>
        <xdr:cNvPr id="131" name="直線コネクタ 130"/>
        <xdr:cNvCxnSpPr/>
      </xdr:nvCxnSpPr>
      <xdr:spPr>
        <a:xfrm flipV="1">
          <a:off x="9639300" y="6941310"/>
          <a:ext cx="8382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41104</xdr:rowOff>
    </xdr:from>
    <xdr:to>
      <xdr:col>46</xdr:col>
      <xdr:colOff>38100</xdr:colOff>
      <xdr:row>40</xdr:row>
      <xdr:rowOff>142704</xdr:rowOff>
    </xdr:to>
    <xdr:sp macro="" textlink="">
      <xdr:nvSpPr>
        <xdr:cNvPr id="132" name="楕円 131"/>
        <xdr:cNvSpPr/>
      </xdr:nvSpPr>
      <xdr:spPr>
        <a:xfrm>
          <a:off x="8699500" y="68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88247</xdr:rowOff>
    </xdr:from>
    <xdr:to>
      <xdr:col>50</xdr:col>
      <xdr:colOff>114300</xdr:colOff>
      <xdr:row>40</xdr:row>
      <xdr:rowOff>91904</xdr:rowOff>
    </xdr:to>
    <xdr:cxnSp macro="">
      <xdr:nvCxnSpPr>
        <xdr:cNvPr id="133" name="直線コネクタ 132"/>
        <xdr:cNvCxnSpPr/>
      </xdr:nvCxnSpPr>
      <xdr:spPr>
        <a:xfrm flipV="1">
          <a:off x="8750300" y="694624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44008</xdr:rowOff>
    </xdr:from>
    <xdr:to>
      <xdr:col>41</xdr:col>
      <xdr:colOff>101600</xdr:colOff>
      <xdr:row>40</xdr:row>
      <xdr:rowOff>145608</xdr:rowOff>
    </xdr:to>
    <xdr:sp macro="" textlink="">
      <xdr:nvSpPr>
        <xdr:cNvPr id="134" name="楕円 133"/>
        <xdr:cNvSpPr/>
      </xdr:nvSpPr>
      <xdr:spPr>
        <a:xfrm>
          <a:off x="7810500" y="690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91904</xdr:rowOff>
    </xdr:from>
    <xdr:to>
      <xdr:col>45</xdr:col>
      <xdr:colOff>177800</xdr:colOff>
      <xdr:row>40</xdr:row>
      <xdr:rowOff>94808</xdr:rowOff>
    </xdr:to>
    <xdr:cxnSp macro="">
      <xdr:nvCxnSpPr>
        <xdr:cNvPr id="135" name="直線コネクタ 134"/>
        <xdr:cNvCxnSpPr/>
      </xdr:nvCxnSpPr>
      <xdr:spPr>
        <a:xfrm flipV="1">
          <a:off x="7861300" y="6949904"/>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46386</xdr:rowOff>
    </xdr:from>
    <xdr:to>
      <xdr:col>36</xdr:col>
      <xdr:colOff>165100</xdr:colOff>
      <xdr:row>40</xdr:row>
      <xdr:rowOff>147986</xdr:rowOff>
    </xdr:to>
    <xdr:sp macro="" textlink="">
      <xdr:nvSpPr>
        <xdr:cNvPr id="136" name="楕円 135"/>
        <xdr:cNvSpPr/>
      </xdr:nvSpPr>
      <xdr:spPr>
        <a:xfrm>
          <a:off x="6921500" y="690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94808</xdr:rowOff>
    </xdr:from>
    <xdr:to>
      <xdr:col>41</xdr:col>
      <xdr:colOff>50800</xdr:colOff>
      <xdr:row>40</xdr:row>
      <xdr:rowOff>97186</xdr:rowOff>
    </xdr:to>
    <xdr:cxnSp macro="">
      <xdr:nvCxnSpPr>
        <xdr:cNvPr id="137" name="直線コネクタ 136"/>
        <xdr:cNvCxnSpPr/>
      </xdr:nvCxnSpPr>
      <xdr:spPr>
        <a:xfrm flipV="1">
          <a:off x="6972300" y="6952808"/>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27284</xdr:rowOff>
    </xdr:from>
    <xdr:ext cx="534377" cy="259045"/>
    <xdr:sp macro="" textlink="">
      <xdr:nvSpPr>
        <xdr:cNvPr id="138" name="n_1aveValue【道路】&#10;一人当たり延長"/>
        <xdr:cNvSpPr txBox="1"/>
      </xdr:nvSpPr>
      <xdr:spPr>
        <a:xfrm>
          <a:off x="9359411" y="654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5932</xdr:rowOff>
    </xdr:from>
    <xdr:ext cx="534377" cy="259045"/>
    <xdr:sp macro="" textlink="">
      <xdr:nvSpPr>
        <xdr:cNvPr id="139" name="n_2aveValue【道路】&#10;一人当たり延長"/>
        <xdr:cNvSpPr txBox="1"/>
      </xdr:nvSpPr>
      <xdr:spPr>
        <a:xfrm>
          <a:off x="8483111" y="652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11327</xdr:rowOff>
    </xdr:from>
    <xdr:ext cx="534377" cy="259045"/>
    <xdr:sp macro="" textlink="">
      <xdr:nvSpPr>
        <xdr:cNvPr id="140" name="n_3aveValue【道路】&#10;一人当たり延長"/>
        <xdr:cNvSpPr txBox="1"/>
      </xdr:nvSpPr>
      <xdr:spPr>
        <a:xfrm>
          <a:off x="7594111" y="65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17408</xdr:rowOff>
    </xdr:from>
    <xdr:ext cx="534377" cy="259045"/>
    <xdr:sp macro="" textlink="">
      <xdr:nvSpPr>
        <xdr:cNvPr id="141" name="n_4aveValue【道路】&#10;一人当たり延長"/>
        <xdr:cNvSpPr txBox="1"/>
      </xdr:nvSpPr>
      <xdr:spPr>
        <a:xfrm>
          <a:off x="6705111" y="65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130174</xdr:rowOff>
    </xdr:from>
    <xdr:ext cx="469744" cy="259045"/>
    <xdr:sp macro="" textlink="">
      <xdr:nvSpPr>
        <xdr:cNvPr id="142" name="n_1mainValue【道路】&#10;一人当たり延長"/>
        <xdr:cNvSpPr txBox="1"/>
      </xdr:nvSpPr>
      <xdr:spPr>
        <a:xfrm>
          <a:off x="9391727" y="698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133831</xdr:rowOff>
    </xdr:from>
    <xdr:ext cx="469744" cy="259045"/>
    <xdr:sp macro="" textlink="">
      <xdr:nvSpPr>
        <xdr:cNvPr id="143" name="n_2mainValue【道路】&#10;一人当たり延長"/>
        <xdr:cNvSpPr txBox="1"/>
      </xdr:nvSpPr>
      <xdr:spPr>
        <a:xfrm>
          <a:off x="8515427" y="699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136735</xdr:rowOff>
    </xdr:from>
    <xdr:ext cx="469744" cy="259045"/>
    <xdr:sp macro="" textlink="">
      <xdr:nvSpPr>
        <xdr:cNvPr id="144" name="n_3mainValue【道路】&#10;一人当たり延長"/>
        <xdr:cNvSpPr txBox="1"/>
      </xdr:nvSpPr>
      <xdr:spPr>
        <a:xfrm>
          <a:off x="7626427" y="699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139113</xdr:rowOff>
    </xdr:from>
    <xdr:ext cx="469744" cy="259045"/>
    <xdr:sp macro="" textlink="">
      <xdr:nvSpPr>
        <xdr:cNvPr id="145" name="n_4mainValue【道路】&#10;一人当たり延長"/>
        <xdr:cNvSpPr txBox="1"/>
      </xdr:nvSpPr>
      <xdr:spPr>
        <a:xfrm>
          <a:off x="6737427" y="699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71" name="直線コネクタ 170"/>
        <xdr:cNvCxnSpPr/>
      </xdr:nvCxnSpPr>
      <xdr:spPr>
        <a:xfrm flipV="1">
          <a:off x="4634865" y="9498330"/>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72"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73" name="直線コネクタ 172"/>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6"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7" name="フローチャート: 判断 176"/>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78" name="フローチャート: 判断 177"/>
        <xdr:cNvSpPr/>
      </xdr:nvSpPr>
      <xdr:spPr>
        <a:xfrm>
          <a:off x="3746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79" name="フローチャート: 判断 178"/>
        <xdr:cNvSpPr/>
      </xdr:nvSpPr>
      <xdr:spPr>
        <a:xfrm>
          <a:off x="2857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80" name="フローチャート: 判断 179"/>
        <xdr:cNvSpPr/>
      </xdr:nvSpPr>
      <xdr:spPr>
        <a:xfrm>
          <a:off x="1968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7983</xdr:rowOff>
    </xdr:from>
    <xdr:to>
      <xdr:col>24</xdr:col>
      <xdr:colOff>114300</xdr:colOff>
      <xdr:row>60</xdr:row>
      <xdr:rowOff>109583</xdr:rowOff>
    </xdr:to>
    <xdr:sp macro="" textlink="">
      <xdr:nvSpPr>
        <xdr:cNvPr id="187" name="楕円 186"/>
        <xdr:cNvSpPr/>
      </xdr:nvSpPr>
      <xdr:spPr>
        <a:xfrm>
          <a:off x="45847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30860</xdr:rowOff>
    </xdr:from>
    <xdr:ext cx="405111" cy="259045"/>
    <xdr:sp macro="" textlink="">
      <xdr:nvSpPr>
        <xdr:cNvPr id="188" name="【橋りょう・トンネル】&#10;有形固定資産減価償却率該当値テキスト"/>
        <xdr:cNvSpPr txBox="1"/>
      </xdr:nvSpPr>
      <xdr:spPr>
        <a:xfrm>
          <a:off x="4673600" y="1014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14515</xdr:rowOff>
    </xdr:from>
    <xdr:to>
      <xdr:col>20</xdr:col>
      <xdr:colOff>38100</xdr:colOff>
      <xdr:row>60</xdr:row>
      <xdr:rowOff>116115</xdr:rowOff>
    </xdr:to>
    <xdr:sp macro="" textlink="">
      <xdr:nvSpPr>
        <xdr:cNvPr id="189" name="楕円 188"/>
        <xdr:cNvSpPr/>
      </xdr:nvSpPr>
      <xdr:spPr>
        <a:xfrm>
          <a:off x="3746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58783</xdr:rowOff>
    </xdr:from>
    <xdr:to>
      <xdr:col>24</xdr:col>
      <xdr:colOff>63500</xdr:colOff>
      <xdr:row>60</xdr:row>
      <xdr:rowOff>65315</xdr:rowOff>
    </xdr:to>
    <xdr:cxnSp macro="">
      <xdr:nvCxnSpPr>
        <xdr:cNvPr id="190" name="直線コネクタ 189"/>
        <xdr:cNvCxnSpPr/>
      </xdr:nvCxnSpPr>
      <xdr:spPr>
        <a:xfrm flipV="1">
          <a:off x="3797300" y="1034578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158206</xdr:rowOff>
    </xdr:from>
    <xdr:to>
      <xdr:col>15</xdr:col>
      <xdr:colOff>101600</xdr:colOff>
      <xdr:row>60</xdr:row>
      <xdr:rowOff>88356</xdr:rowOff>
    </xdr:to>
    <xdr:sp macro="" textlink="">
      <xdr:nvSpPr>
        <xdr:cNvPr id="191" name="楕円 190"/>
        <xdr:cNvSpPr/>
      </xdr:nvSpPr>
      <xdr:spPr>
        <a:xfrm>
          <a:off x="2857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37556</xdr:rowOff>
    </xdr:from>
    <xdr:to>
      <xdr:col>19</xdr:col>
      <xdr:colOff>177800</xdr:colOff>
      <xdr:row>60</xdr:row>
      <xdr:rowOff>65315</xdr:rowOff>
    </xdr:to>
    <xdr:cxnSp macro="">
      <xdr:nvCxnSpPr>
        <xdr:cNvPr id="192" name="直線コネクタ 191"/>
        <xdr:cNvCxnSpPr/>
      </xdr:nvCxnSpPr>
      <xdr:spPr>
        <a:xfrm>
          <a:off x="2908300" y="103245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93" name="楕円 192"/>
        <xdr:cNvSpPr/>
      </xdr:nvSpPr>
      <xdr:spPr>
        <a:xfrm>
          <a:off x="1968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xdr:rowOff>
    </xdr:from>
    <xdr:to>
      <xdr:col>15</xdr:col>
      <xdr:colOff>50800</xdr:colOff>
      <xdr:row>60</xdr:row>
      <xdr:rowOff>37556</xdr:rowOff>
    </xdr:to>
    <xdr:cxnSp macro="">
      <xdr:nvCxnSpPr>
        <xdr:cNvPr id="194" name="直線コネクタ 193"/>
        <xdr:cNvCxnSpPr/>
      </xdr:nvCxnSpPr>
      <xdr:spPr>
        <a:xfrm>
          <a:off x="2019300" y="102984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104322</xdr:rowOff>
    </xdr:from>
    <xdr:to>
      <xdr:col>6</xdr:col>
      <xdr:colOff>38100</xdr:colOff>
      <xdr:row>60</xdr:row>
      <xdr:rowOff>34472</xdr:rowOff>
    </xdr:to>
    <xdr:sp macro="" textlink="">
      <xdr:nvSpPr>
        <xdr:cNvPr id="195" name="楕円 194"/>
        <xdr:cNvSpPr/>
      </xdr:nvSpPr>
      <xdr:spPr>
        <a:xfrm>
          <a:off x="1079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155122</xdr:rowOff>
    </xdr:from>
    <xdr:to>
      <xdr:col>10</xdr:col>
      <xdr:colOff>114300</xdr:colOff>
      <xdr:row>60</xdr:row>
      <xdr:rowOff>11430</xdr:rowOff>
    </xdr:to>
    <xdr:cxnSp macro="">
      <xdr:nvCxnSpPr>
        <xdr:cNvPr id="196" name="直線コネクタ 195"/>
        <xdr:cNvCxnSpPr/>
      </xdr:nvCxnSpPr>
      <xdr:spPr>
        <a:xfrm>
          <a:off x="1130300" y="102706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27231</xdr:rowOff>
    </xdr:from>
    <xdr:ext cx="405111" cy="259045"/>
    <xdr:sp macro="" textlink="">
      <xdr:nvSpPr>
        <xdr:cNvPr id="197" name="n_1aveValue【橋りょう・トンネル】&#10;有形固定資産減価償却率"/>
        <xdr:cNvSpPr txBox="1"/>
      </xdr:nvSpPr>
      <xdr:spPr>
        <a:xfrm>
          <a:off x="35820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169290</xdr:rowOff>
    </xdr:from>
    <xdr:ext cx="405111" cy="259045"/>
    <xdr:sp macro="" textlink="">
      <xdr:nvSpPr>
        <xdr:cNvPr id="198" name="n_2aveValue【橋りょう・トンネル】&#10;有形固定資産減価償却率"/>
        <xdr:cNvSpPr txBox="1"/>
      </xdr:nvSpPr>
      <xdr:spPr>
        <a:xfrm>
          <a:off x="2705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148062</xdr:rowOff>
    </xdr:from>
    <xdr:ext cx="405111" cy="259045"/>
    <xdr:sp macro="" textlink="">
      <xdr:nvSpPr>
        <xdr:cNvPr id="199" name="n_3aveValue【橋りょう・トンネル】&#10;有形固定資産減価償却率"/>
        <xdr:cNvSpPr txBox="1"/>
      </xdr:nvSpPr>
      <xdr:spPr>
        <a:xfrm>
          <a:off x="1816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141531</xdr:rowOff>
    </xdr:from>
    <xdr:ext cx="405111" cy="259045"/>
    <xdr:sp macro="" textlink="">
      <xdr:nvSpPr>
        <xdr:cNvPr id="200" name="n_4aveValue【橋りょう・トンネル】&#10;有形固定資産減価償却率"/>
        <xdr:cNvSpPr txBox="1"/>
      </xdr:nvSpPr>
      <xdr:spPr>
        <a:xfrm>
          <a:off x="927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132642</xdr:rowOff>
    </xdr:from>
    <xdr:ext cx="405111" cy="259045"/>
    <xdr:sp macro="" textlink="">
      <xdr:nvSpPr>
        <xdr:cNvPr id="201" name="n_1mainValue【橋りょう・トンネル】&#10;有形固定資産減価償却率"/>
        <xdr:cNvSpPr txBox="1"/>
      </xdr:nvSpPr>
      <xdr:spPr>
        <a:xfrm>
          <a:off x="3582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104883</xdr:rowOff>
    </xdr:from>
    <xdr:ext cx="405111" cy="259045"/>
    <xdr:sp macro="" textlink="">
      <xdr:nvSpPr>
        <xdr:cNvPr id="202" name="n_2mainValue【橋りょう・トンネル】&#10;有形固定資産減価償却率"/>
        <xdr:cNvSpPr txBox="1"/>
      </xdr:nvSpPr>
      <xdr:spPr>
        <a:xfrm>
          <a:off x="2705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78757</xdr:rowOff>
    </xdr:from>
    <xdr:ext cx="405111" cy="259045"/>
    <xdr:sp macro="" textlink="">
      <xdr:nvSpPr>
        <xdr:cNvPr id="203" name="n_3mainValue【橋りょう・トンネル】&#10;有形固定資産減価償却率"/>
        <xdr:cNvSpPr txBox="1"/>
      </xdr:nvSpPr>
      <xdr:spPr>
        <a:xfrm>
          <a:off x="1816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50999</xdr:rowOff>
    </xdr:from>
    <xdr:ext cx="405111" cy="259045"/>
    <xdr:sp macro="" textlink="">
      <xdr:nvSpPr>
        <xdr:cNvPr id="204" name="n_4mainValue【橋りょう・トンネル】&#10;有形固定資産減価償却率"/>
        <xdr:cNvSpPr txBox="1"/>
      </xdr:nvSpPr>
      <xdr:spPr>
        <a:xfrm>
          <a:off x="927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150630</xdr:rowOff>
    </xdr:from>
    <xdr:to>
      <xdr:col>54</xdr:col>
      <xdr:colOff>189865</xdr:colOff>
      <xdr:row>64</xdr:row>
      <xdr:rowOff>68025</xdr:rowOff>
    </xdr:to>
    <xdr:cxnSp macro="">
      <xdr:nvCxnSpPr>
        <xdr:cNvPr id="228" name="直線コネクタ 227"/>
        <xdr:cNvCxnSpPr/>
      </xdr:nvCxnSpPr>
      <xdr:spPr>
        <a:xfrm flipV="1">
          <a:off x="10476865" y="9580380"/>
          <a:ext cx="0" cy="146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71852</xdr:rowOff>
    </xdr:from>
    <xdr:ext cx="469744" cy="259045"/>
    <xdr:sp macro="" textlink="">
      <xdr:nvSpPr>
        <xdr:cNvPr id="229" name="【橋りょう・トンネル】&#10;一人当たり有形固定資産（償却資産）額最小値テキスト"/>
        <xdr:cNvSpPr txBox="1"/>
      </xdr:nvSpPr>
      <xdr:spPr>
        <a:xfrm>
          <a:off x="10515600" y="110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68025</xdr:rowOff>
    </xdr:from>
    <xdr:to>
      <xdr:col>55</xdr:col>
      <xdr:colOff>88900</xdr:colOff>
      <xdr:row>64</xdr:row>
      <xdr:rowOff>68025</xdr:rowOff>
    </xdr:to>
    <xdr:cxnSp macro="">
      <xdr:nvCxnSpPr>
        <xdr:cNvPr id="230" name="直線コネクタ 229"/>
        <xdr:cNvCxnSpPr/>
      </xdr:nvCxnSpPr>
      <xdr:spPr>
        <a:xfrm>
          <a:off x="10388600" y="1104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97307</xdr:rowOff>
    </xdr:from>
    <xdr:ext cx="599010" cy="259045"/>
    <xdr:sp macro="" textlink="">
      <xdr:nvSpPr>
        <xdr:cNvPr id="231" name="【橋りょう・トンネル】&#10;一人当たり有形固定資産（償却資産）額最大値テキスト"/>
        <xdr:cNvSpPr txBox="1"/>
      </xdr:nvSpPr>
      <xdr:spPr>
        <a:xfrm>
          <a:off x="10515600" y="93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150630</xdr:rowOff>
    </xdr:from>
    <xdr:to>
      <xdr:col>55</xdr:col>
      <xdr:colOff>88900</xdr:colOff>
      <xdr:row>55</xdr:row>
      <xdr:rowOff>150630</xdr:rowOff>
    </xdr:to>
    <xdr:cxnSp macro="">
      <xdr:nvCxnSpPr>
        <xdr:cNvPr id="232" name="直線コネクタ 231"/>
        <xdr:cNvCxnSpPr/>
      </xdr:nvCxnSpPr>
      <xdr:spPr>
        <a:xfrm>
          <a:off x="10388600" y="95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165190</xdr:rowOff>
    </xdr:from>
    <xdr:ext cx="599010" cy="259045"/>
    <xdr:sp macro="" textlink="">
      <xdr:nvSpPr>
        <xdr:cNvPr id="233" name="【橋りょう・トンネル】&#10;一人当たり有形固定資産（償却資産）額平均値テキスト"/>
        <xdr:cNvSpPr txBox="1"/>
      </xdr:nvSpPr>
      <xdr:spPr>
        <a:xfrm>
          <a:off x="10515600" y="1045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15313</xdr:rowOff>
    </xdr:from>
    <xdr:to>
      <xdr:col>55</xdr:col>
      <xdr:colOff>50800</xdr:colOff>
      <xdr:row>61</xdr:row>
      <xdr:rowOff>116913</xdr:rowOff>
    </xdr:to>
    <xdr:sp macro="" textlink="">
      <xdr:nvSpPr>
        <xdr:cNvPr id="234" name="フローチャート: 判断 233"/>
        <xdr:cNvSpPr/>
      </xdr:nvSpPr>
      <xdr:spPr>
        <a:xfrm>
          <a:off x="10426700" y="104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12656</xdr:rowOff>
    </xdr:from>
    <xdr:to>
      <xdr:col>50</xdr:col>
      <xdr:colOff>165100</xdr:colOff>
      <xdr:row>61</xdr:row>
      <xdr:rowOff>114256</xdr:rowOff>
    </xdr:to>
    <xdr:sp macro="" textlink="">
      <xdr:nvSpPr>
        <xdr:cNvPr id="235" name="フローチャート: 判断 234"/>
        <xdr:cNvSpPr/>
      </xdr:nvSpPr>
      <xdr:spPr>
        <a:xfrm>
          <a:off x="9588500" y="104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13467</xdr:rowOff>
    </xdr:from>
    <xdr:to>
      <xdr:col>46</xdr:col>
      <xdr:colOff>38100</xdr:colOff>
      <xdr:row>61</xdr:row>
      <xdr:rowOff>115067</xdr:rowOff>
    </xdr:to>
    <xdr:sp macro="" textlink="">
      <xdr:nvSpPr>
        <xdr:cNvPr id="236" name="フローチャート: 判断 235"/>
        <xdr:cNvSpPr/>
      </xdr:nvSpPr>
      <xdr:spPr>
        <a:xfrm>
          <a:off x="8699500" y="1047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163792</xdr:rowOff>
    </xdr:from>
    <xdr:to>
      <xdr:col>41</xdr:col>
      <xdr:colOff>101600</xdr:colOff>
      <xdr:row>61</xdr:row>
      <xdr:rowOff>93942</xdr:rowOff>
    </xdr:to>
    <xdr:sp macro="" textlink="">
      <xdr:nvSpPr>
        <xdr:cNvPr id="237" name="フローチャート: 判断 236"/>
        <xdr:cNvSpPr/>
      </xdr:nvSpPr>
      <xdr:spPr>
        <a:xfrm>
          <a:off x="7810500" y="104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54308</xdr:rowOff>
    </xdr:from>
    <xdr:to>
      <xdr:col>36</xdr:col>
      <xdr:colOff>165100</xdr:colOff>
      <xdr:row>61</xdr:row>
      <xdr:rowOff>155908</xdr:rowOff>
    </xdr:to>
    <xdr:sp macro="" textlink="">
      <xdr:nvSpPr>
        <xdr:cNvPr id="238" name="フローチャート: 判断 237"/>
        <xdr:cNvSpPr/>
      </xdr:nvSpPr>
      <xdr:spPr>
        <a:xfrm>
          <a:off x="6921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48799</xdr:rowOff>
    </xdr:from>
    <xdr:to>
      <xdr:col>55</xdr:col>
      <xdr:colOff>50800</xdr:colOff>
      <xdr:row>57</xdr:row>
      <xdr:rowOff>150399</xdr:rowOff>
    </xdr:to>
    <xdr:sp macro="" textlink="">
      <xdr:nvSpPr>
        <xdr:cNvPr id="244" name="楕円 243"/>
        <xdr:cNvSpPr/>
      </xdr:nvSpPr>
      <xdr:spPr>
        <a:xfrm>
          <a:off x="10426700" y="98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71676</xdr:rowOff>
    </xdr:from>
    <xdr:ext cx="599010" cy="259045"/>
    <xdr:sp macro="" textlink="">
      <xdr:nvSpPr>
        <xdr:cNvPr id="245" name="【橋りょう・トンネル】&#10;一人当たり有形固定資産（償却資産）額該当値テキスト"/>
        <xdr:cNvSpPr txBox="1"/>
      </xdr:nvSpPr>
      <xdr:spPr>
        <a:xfrm>
          <a:off x="10515600" y="967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115882</xdr:rowOff>
    </xdr:from>
    <xdr:to>
      <xdr:col>50</xdr:col>
      <xdr:colOff>165100</xdr:colOff>
      <xdr:row>58</xdr:row>
      <xdr:rowOff>46032</xdr:rowOff>
    </xdr:to>
    <xdr:sp macro="" textlink="">
      <xdr:nvSpPr>
        <xdr:cNvPr id="246" name="楕円 245"/>
        <xdr:cNvSpPr/>
      </xdr:nvSpPr>
      <xdr:spPr>
        <a:xfrm>
          <a:off x="9588500" y="98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99599</xdr:rowOff>
    </xdr:from>
    <xdr:to>
      <xdr:col>55</xdr:col>
      <xdr:colOff>0</xdr:colOff>
      <xdr:row>57</xdr:row>
      <xdr:rowOff>166682</xdr:rowOff>
    </xdr:to>
    <xdr:cxnSp macro="">
      <xdr:nvCxnSpPr>
        <xdr:cNvPr id="247" name="直線コネクタ 246"/>
        <xdr:cNvCxnSpPr/>
      </xdr:nvCxnSpPr>
      <xdr:spPr>
        <a:xfrm flipV="1">
          <a:off x="9639300" y="9872249"/>
          <a:ext cx="838200" cy="6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137791</xdr:rowOff>
    </xdr:from>
    <xdr:to>
      <xdr:col>46</xdr:col>
      <xdr:colOff>38100</xdr:colOff>
      <xdr:row>58</xdr:row>
      <xdr:rowOff>67941</xdr:rowOff>
    </xdr:to>
    <xdr:sp macro="" textlink="">
      <xdr:nvSpPr>
        <xdr:cNvPr id="248" name="楕円 247"/>
        <xdr:cNvSpPr/>
      </xdr:nvSpPr>
      <xdr:spPr>
        <a:xfrm>
          <a:off x="8699500" y="991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166682</xdr:rowOff>
    </xdr:from>
    <xdr:to>
      <xdr:col>50</xdr:col>
      <xdr:colOff>114300</xdr:colOff>
      <xdr:row>58</xdr:row>
      <xdr:rowOff>17141</xdr:rowOff>
    </xdr:to>
    <xdr:cxnSp macro="">
      <xdr:nvCxnSpPr>
        <xdr:cNvPr id="249" name="直線コネクタ 248"/>
        <xdr:cNvCxnSpPr/>
      </xdr:nvCxnSpPr>
      <xdr:spPr>
        <a:xfrm flipV="1">
          <a:off x="8750300" y="9939332"/>
          <a:ext cx="889000" cy="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154174</xdr:rowOff>
    </xdr:from>
    <xdr:to>
      <xdr:col>41</xdr:col>
      <xdr:colOff>101600</xdr:colOff>
      <xdr:row>58</xdr:row>
      <xdr:rowOff>84324</xdr:rowOff>
    </xdr:to>
    <xdr:sp macro="" textlink="">
      <xdr:nvSpPr>
        <xdr:cNvPr id="250" name="楕円 249"/>
        <xdr:cNvSpPr/>
      </xdr:nvSpPr>
      <xdr:spPr>
        <a:xfrm>
          <a:off x="7810500" y="99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17141</xdr:rowOff>
    </xdr:from>
    <xdr:to>
      <xdr:col>45</xdr:col>
      <xdr:colOff>177800</xdr:colOff>
      <xdr:row>58</xdr:row>
      <xdr:rowOff>33524</xdr:rowOff>
    </xdr:to>
    <xdr:cxnSp macro="">
      <xdr:nvCxnSpPr>
        <xdr:cNvPr id="251" name="直線コネクタ 250"/>
        <xdr:cNvCxnSpPr/>
      </xdr:nvCxnSpPr>
      <xdr:spPr>
        <a:xfrm flipV="1">
          <a:off x="7861300" y="9961241"/>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169761</xdr:rowOff>
    </xdr:from>
    <xdr:to>
      <xdr:col>36</xdr:col>
      <xdr:colOff>165100</xdr:colOff>
      <xdr:row>58</xdr:row>
      <xdr:rowOff>99911</xdr:rowOff>
    </xdr:to>
    <xdr:sp macro="" textlink="">
      <xdr:nvSpPr>
        <xdr:cNvPr id="252" name="楕円 251"/>
        <xdr:cNvSpPr/>
      </xdr:nvSpPr>
      <xdr:spPr>
        <a:xfrm>
          <a:off x="6921500" y="99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33524</xdr:rowOff>
    </xdr:from>
    <xdr:to>
      <xdr:col>41</xdr:col>
      <xdr:colOff>50800</xdr:colOff>
      <xdr:row>58</xdr:row>
      <xdr:rowOff>49111</xdr:rowOff>
    </xdr:to>
    <xdr:cxnSp macro="">
      <xdr:nvCxnSpPr>
        <xdr:cNvPr id="253" name="直線コネクタ 252"/>
        <xdr:cNvCxnSpPr/>
      </xdr:nvCxnSpPr>
      <xdr:spPr>
        <a:xfrm flipV="1">
          <a:off x="6972300" y="9977624"/>
          <a:ext cx="889000" cy="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105383</xdr:rowOff>
    </xdr:from>
    <xdr:ext cx="599010" cy="259045"/>
    <xdr:sp macro="" textlink="">
      <xdr:nvSpPr>
        <xdr:cNvPr id="254" name="n_1aveValue【橋りょう・トンネル】&#10;一人当たり有形固定資産（償却資産）額"/>
        <xdr:cNvSpPr txBox="1"/>
      </xdr:nvSpPr>
      <xdr:spPr>
        <a:xfrm>
          <a:off x="9327095" y="1056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106194</xdr:rowOff>
    </xdr:from>
    <xdr:ext cx="599010" cy="259045"/>
    <xdr:sp macro="" textlink="">
      <xdr:nvSpPr>
        <xdr:cNvPr id="255" name="n_2aveValue【橋りょう・トンネル】&#10;一人当たり有形固定資産（償却資産）額"/>
        <xdr:cNvSpPr txBox="1"/>
      </xdr:nvSpPr>
      <xdr:spPr>
        <a:xfrm>
          <a:off x="8450795" y="1056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85069</xdr:rowOff>
    </xdr:from>
    <xdr:ext cx="599010" cy="259045"/>
    <xdr:sp macro="" textlink="">
      <xdr:nvSpPr>
        <xdr:cNvPr id="256" name="n_3aveValue【橋りょう・トンネル】&#10;一人当たり有形固定資産（償却資産）額"/>
        <xdr:cNvSpPr txBox="1"/>
      </xdr:nvSpPr>
      <xdr:spPr>
        <a:xfrm>
          <a:off x="7561795" y="1054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147035</xdr:rowOff>
    </xdr:from>
    <xdr:ext cx="599010" cy="259045"/>
    <xdr:sp macro="" textlink="">
      <xdr:nvSpPr>
        <xdr:cNvPr id="257" name="n_4aveValue【橋りょう・トンネル】&#10;一人当たり有形固定資産（償却資産）額"/>
        <xdr:cNvSpPr txBox="1"/>
      </xdr:nvSpPr>
      <xdr:spPr>
        <a:xfrm>
          <a:off x="6672795" y="1060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62559</xdr:rowOff>
    </xdr:from>
    <xdr:ext cx="599010" cy="259045"/>
    <xdr:sp macro="" textlink="">
      <xdr:nvSpPr>
        <xdr:cNvPr id="258" name="n_1mainValue【橋りょう・トンネル】&#10;一人当たり有形固定資産（償却資産）額"/>
        <xdr:cNvSpPr txBox="1"/>
      </xdr:nvSpPr>
      <xdr:spPr>
        <a:xfrm>
          <a:off x="9327095" y="966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84468</xdr:rowOff>
    </xdr:from>
    <xdr:ext cx="599010" cy="259045"/>
    <xdr:sp macro="" textlink="">
      <xdr:nvSpPr>
        <xdr:cNvPr id="259" name="n_2mainValue【橋りょう・トンネル】&#10;一人当たり有形固定資産（償却資産）額"/>
        <xdr:cNvSpPr txBox="1"/>
      </xdr:nvSpPr>
      <xdr:spPr>
        <a:xfrm>
          <a:off x="8450795" y="968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100851</xdr:rowOff>
    </xdr:from>
    <xdr:ext cx="599010" cy="259045"/>
    <xdr:sp macro="" textlink="">
      <xdr:nvSpPr>
        <xdr:cNvPr id="260" name="n_3mainValue【橋りょう・トンネル】&#10;一人当たり有形固定資産（償却資産）額"/>
        <xdr:cNvSpPr txBox="1"/>
      </xdr:nvSpPr>
      <xdr:spPr>
        <a:xfrm>
          <a:off x="7561795" y="970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116438</xdr:rowOff>
    </xdr:from>
    <xdr:ext cx="599010" cy="259045"/>
    <xdr:sp macro="" textlink="">
      <xdr:nvSpPr>
        <xdr:cNvPr id="261" name="n_4mainValue【橋りょう・トンネル】&#10;一人当たり有形固定資産（償却資産）額"/>
        <xdr:cNvSpPr txBox="1"/>
      </xdr:nvSpPr>
      <xdr:spPr>
        <a:xfrm>
          <a:off x="6672795" y="971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86" name="直線コネクタ 285"/>
        <xdr:cNvCxnSpPr/>
      </xdr:nvCxnSpPr>
      <xdr:spPr>
        <a:xfrm flipV="1">
          <a:off x="4634865" y="134283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87" name="【公営住宅】&#10;有形固定資産減価償却率最小値テキスト"/>
        <xdr:cNvSpPr txBox="1"/>
      </xdr:nvSpPr>
      <xdr:spPr>
        <a:xfrm>
          <a:off x="46736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88" name="直線コネクタ 287"/>
        <xdr:cNvCxnSpPr/>
      </xdr:nvCxnSpPr>
      <xdr:spPr>
        <a:xfrm>
          <a:off x="4546600" y="1478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89" name="【公営住宅】&#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0" name="直線コネクタ 289"/>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11447</xdr:rowOff>
    </xdr:from>
    <xdr:ext cx="405111" cy="259045"/>
    <xdr:sp macro="" textlink="">
      <xdr:nvSpPr>
        <xdr:cNvPr id="291" name="【公営住宅】&#10;有形固定資産減価償却率平均値テキスト"/>
        <xdr:cNvSpPr txBox="1"/>
      </xdr:nvSpPr>
      <xdr:spPr>
        <a:xfrm>
          <a:off x="4673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92" name="フローチャート: 判断 291"/>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93" name="フローチャート: 判断 292"/>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94" name="フローチャート: 判断 293"/>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95" name="フローチャート: 判断 294"/>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96" name="フローチャート: 判断 295"/>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302" name="楕円 301"/>
        <xdr:cNvSpPr/>
      </xdr:nvSpPr>
      <xdr:spPr>
        <a:xfrm>
          <a:off x="45847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76852</xdr:rowOff>
    </xdr:from>
    <xdr:ext cx="405111" cy="259045"/>
    <xdr:sp macro="" textlink="">
      <xdr:nvSpPr>
        <xdr:cNvPr id="303" name="【公営住宅】&#10;有形固定資産減価償却率該当値テキスト"/>
        <xdr:cNvSpPr txBox="1"/>
      </xdr:nvSpPr>
      <xdr:spPr>
        <a:xfrm>
          <a:off x="4673600" y="1396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12064</xdr:rowOff>
    </xdr:from>
    <xdr:to>
      <xdr:col>20</xdr:col>
      <xdr:colOff>38100</xdr:colOff>
      <xdr:row>82</xdr:row>
      <xdr:rowOff>113664</xdr:rowOff>
    </xdr:to>
    <xdr:sp macro="" textlink="">
      <xdr:nvSpPr>
        <xdr:cNvPr id="304" name="楕円 303"/>
        <xdr:cNvSpPr/>
      </xdr:nvSpPr>
      <xdr:spPr>
        <a:xfrm>
          <a:off x="3746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62864</xdr:rowOff>
    </xdr:from>
    <xdr:to>
      <xdr:col>24</xdr:col>
      <xdr:colOff>63500</xdr:colOff>
      <xdr:row>82</xdr:row>
      <xdr:rowOff>104775</xdr:rowOff>
    </xdr:to>
    <xdr:cxnSp macro="">
      <xdr:nvCxnSpPr>
        <xdr:cNvPr id="305" name="直線コネクタ 304"/>
        <xdr:cNvCxnSpPr/>
      </xdr:nvCxnSpPr>
      <xdr:spPr>
        <a:xfrm>
          <a:off x="3797300" y="141217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141605</xdr:rowOff>
    </xdr:from>
    <xdr:to>
      <xdr:col>15</xdr:col>
      <xdr:colOff>101600</xdr:colOff>
      <xdr:row>82</xdr:row>
      <xdr:rowOff>71755</xdr:rowOff>
    </xdr:to>
    <xdr:sp macro="" textlink="">
      <xdr:nvSpPr>
        <xdr:cNvPr id="306" name="楕円 305"/>
        <xdr:cNvSpPr/>
      </xdr:nvSpPr>
      <xdr:spPr>
        <a:xfrm>
          <a:off x="2857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20955</xdr:rowOff>
    </xdr:from>
    <xdr:to>
      <xdr:col>19</xdr:col>
      <xdr:colOff>177800</xdr:colOff>
      <xdr:row>82</xdr:row>
      <xdr:rowOff>62864</xdr:rowOff>
    </xdr:to>
    <xdr:cxnSp macro="">
      <xdr:nvCxnSpPr>
        <xdr:cNvPr id="307" name="直線コネクタ 306"/>
        <xdr:cNvCxnSpPr/>
      </xdr:nvCxnSpPr>
      <xdr:spPr>
        <a:xfrm>
          <a:off x="2908300" y="140798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105411</xdr:rowOff>
    </xdr:from>
    <xdr:to>
      <xdr:col>10</xdr:col>
      <xdr:colOff>165100</xdr:colOff>
      <xdr:row>82</xdr:row>
      <xdr:rowOff>35561</xdr:rowOff>
    </xdr:to>
    <xdr:sp macro="" textlink="">
      <xdr:nvSpPr>
        <xdr:cNvPr id="308" name="楕円 307"/>
        <xdr:cNvSpPr/>
      </xdr:nvSpPr>
      <xdr:spPr>
        <a:xfrm>
          <a:off x="1968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156211</xdr:rowOff>
    </xdr:from>
    <xdr:to>
      <xdr:col>15</xdr:col>
      <xdr:colOff>50800</xdr:colOff>
      <xdr:row>82</xdr:row>
      <xdr:rowOff>20955</xdr:rowOff>
    </xdr:to>
    <xdr:cxnSp macro="">
      <xdr:nvCxnSpPr>
        <xdr:cNvPr id="309" name="直線コネクタ 308"/>
        <xdr:cNvCxnSpPr/>
      </xdr:nvCxnSpPr>
      <xdr:spPr>
        <a:xfrm>
          <a:off x="2019300" y="140436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74930</xdr:rowOff>
    </xdr:from>
    <xdr:to>
      <xdr:col>6</xdr:col>
      <xdr:colOff>38100</xdr:colOff>
      <xdr:row>82</xdr:row>
      <xdr:rowOff>5080</xdr:rowOff>
    </xdr:to>
    <xdr:sp macro="" textlink="">
      <xdr:nvSpPr>
        <xdr:cNvPr id="310" name="楕円 309"/>
        <xdr:cNvSpPr/>
      </xdr:nvSpPr>
      <xdr:spPr>
        <a:xfrm>
          <a:off x="1079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125730</xdr:rowOff>
    </xdr:from>
    <xdr:to>
      <xdr:col>10</xdr:col>
      <xdr:colOff>114300</xdr:colOff>
      <xdr:row>81</xdr:row>
      <xdr:rowOff>156211</xdr:rowOff>
    </xdr:to>
    <xdr:cxnSp macro="">
      <xdr:nvCxnSpPr>
        <xdr:cNvPr id="311" name="直線コネクタ 310"/>
        <xdr:cNvCxnSpPr/>
      </xdr:nvCxnSpPr>
      <xdr:spPr>
        <a:xfrm>
          <a:off x="1130300" y="14013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158132</xdr:rowOff>
    </xdr:from>
    <xdr:ext cx="405111" cy="259045"/>
    <xdr:sp macro="" textlink="">
      <xdr:nvSpPr>
        <xdr:cNvPr id="312" name="n_1aveValue【公営住宅】&#10;有形固定資産減価償却率"/>
        <xdr:cNvSpPr txBox="1"/>
      </xdr:nvSpPr>
      <xdr:spPr>
        <a:xfrm>
          <a:off x="3582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140988</xdr:rowOff>
    </xdr:from>
    <xdr:ext cx="405111" cy="259045"/>
    <xdr:sp macro="" textlink="">
      <xdr:nvSpPr>
        <xdr:cNvPr id="313" name="n_2aveValue【公営住宅】&#10;有形固定資産減価償却率"/>
        <xdr:cNvSpPr txBox="1"/>
      </xdr:nvSpPr>
      <xdr:spPr>
        <a:xfrm>
          <a:off x="2705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314" name="n_3aveValue【公営住宅】&#10;有形固定資産減価償却率"/>
        <xdr:cNvSpPr txBox="1"/>
      </xdr:nvSpPr>
      <xdr:spPr>
        <a:xfrm>
          <a:off x="1816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81932</xdr:rowOff>
    </xdr:from>
    <xdr:ext cx="405111" cy="259045"/>
    <xdr:sp macro="" textlink="">
      <xdr:nvSpPr>
        <xdr:cNvPr id="315" name="n_4aveValue【公営住宅】&#10;有形固定資産減価償却率"/>
        <xdr:cNvSpPr txBox="1"/>
      </xdr:nvSpPr>
      <xdr:spPr>
        <a:xfrm>
          <a:off x="927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130191</xdr:rowOff>
    </xdr:from>
    <xdr:ext cx="405111" cy="259045"/>
    <xdr:sp macro="" textlink="">
      <xdr:nvSpPr>
        <xdr:cNvPr id="316" name="n_1mainValue【公営住宅】&#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88282</xdr:rowOff>
    </xdr:from>
    <xdr:ext cx="405111" cy="259045"/>
    <xdr:sp macro="" textlink="">
      <xdr:nvSpPr>
        <xdr:cNvPr id="317" name="n_2mainValue【公営住宅】&#10;有形固定資産減価償却率"/>
        <xdr:cNvSpPr txBox="1"/>
      </xdr:nvSpPr>
      <xdr:spPr>
        <a:xfrm>
          <a:off x="27057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52088</xdr:rowOff>
    </xdr:from>
    <xdr:ext cx="405111" cy="259045"/>
    <xdr:sp macro="" textlink="">
      <xdr:nvSpPr>
        <xdr:cNvPr id="318" name="n_3mainValue【公営住宅】&#10;有形固定資産減価償却率"/>
        <xdr:cNvSpPr txBox="1"/>
      </xdr:nvSpPr>
      <xdr:spPr>
        <a:xfrm>
          <a:off x="1816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319" name="n_4mainValue【公営住宅】&#10;有形固定資産減価償却率"/>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3" name="テキスト ボックス 332"/>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5" name="テキスト ボックス 334"/>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37" name="テキスト ボックス 336"/>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9" name="テキスト ボックス 338"/>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1" name="テキスト ボックス 34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345" name="直線コネクタ 344"/>
        <xdr:cNvCxnSpPr/>
      </xdr:nvCxnSpPr>
      <xdr:spPr>
        <a:xfrm flipV="1">
          <a:off x="10476865" y="13371064"/>
          <a:ext cx="0" cy="153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346" name="【公営住宅】&#10;一人当たり面積最小値テキスト"/>
        <xdr:cNvSpPr txBox="1"/>
      </xdr:nvSpPr>
      <xdr:spPr>
        <a:xfrm>
          <a:off x="10515600" y="149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347" name="直線コネクタ 346"/>
        <xdr:cNvCxnSpPr/>
      </xdr:nvCxnSpPr>
      <xdr:spPr>
        <a:xfrm>
          <a:off x="10388600" y="1490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348" name="【公営住宅】&#10;一人当たり面積最大値テキスト"/>
        <xdr:cNvSpPr txBox="1"/>
      </xdr:nvSpPr>
      <xdr:spPr>
        <a:xfrm>
          <a:off x="10515600" y="131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349" name="直線コネクタ 348"/>
        <xdr:cNvCxnSpPr/>
      </xdr:nvCxnSpPr>
      <xdr:spPr>
        <a:xfrm>
          <a:off x="10388600" y="1337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1258</xdr:rowOff>
    </xdr:from>
    <xdr:ext cx="469744" cy="259045"/>
    <xdr:sp macro="" textlink="">
      <xdr:nvSpPr>
        <xdr:cNvPr id="350" name="【公営住宅】&#10;一人当たり面積平均値テキスト"/>
        <xdr:cNvSpPr txBox="1"/>
      </xdr:nvSpPr>
      <xdr:spPr>
        <a:xfrm>
          <a:off x="10515600" y="1474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51" name="フローチャート: 判断 350"/>
        <xdr:cNvSpPr/>
      </xdr:nvSpPr>
      <xdr:spPr>
        <a:xfrm>
          <a:off x="10426700" y="147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52" name="フローチャート: 判断 351"/>
        <xdr:cNvSpPr/>
      </xdr:nvSpPr>
      <xdr:spPr>
        <a:xfrm>
          <a:off x="9588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53" name="フローチャート: 判断 352"/>
        <xdr:cNvSpPr/>
      </xdr:nvSpPr>
      <xdr:spPr>
        <a:xfrm>
          <a:off x="8699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54" name="フローチャート: 判断 353"/>
        <xdr:cNvSpPr/>
      </xdr:nvSpPr>
      <xdr:spPr>
        <a:xfrm>
          <a:off x="7810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55" name="フローチャート: 判断 354"/>
        <xdr:cNvSpPr/>
      </xdr:nvSpPr>
      <xdr:spPr>
        <a:xfrm>
          <a:off x="6921500" y="147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94089</xdr:rowOff>
    </xdr:from>
    <xdr:to>
      <xdr:col>55</xdr:col>
      <xdr:colOff>50800</xdr:colOff>
      <xdr:row>86</xdr:row>
      <xdr:rowOff>24239</xdr:rowOff>
    </xdr:to>
    <xdr:sp macro="" textlink="">
      <xdr:nvSpPr>
        <xdr:cNvPr id="361" name="楕円 360"/>
        <xdr:cNvSpPr/>
      </xdr:nvSpPr>
      <xdr:spPr>
        <a:xfrm>
          <a:off x="10426700" y="146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116966</xdr:rowOff>
    </xdr:from>
    <xdr:ext cx="469744" cy="259045"/>
    <xdr:sp macro="" textlink="">
      <xdr:nvSpPr>
        <xdr:cNvPr id="362" name="【公営住宅】&#10;一人当たり面積該当値テキスト"/>
        <xdr:cNvSpPr txBox="1"/>
      </xdr:nvSpPr>
      <xdr:spPr>
        <a:xfrm>
          <a:off x="10515600" y="1451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95199</xdr:rowOff>
    </xdr:from>
    <xdr:to>
      <xdr:col>50</xdr:col>
      <xdr:colOff>165100</xdr:colOff>
      <xdr:row>86</xdr:row>
      <xdr:rowOff>25349</xdr:rowOff>
    </xdr:to>
    <xdr:sp macro="" textlink="">
      <xdr:nvSpPr>
        <xdr:cNvPr id="363" name="楕円 362"/>
        <xdr:cNvSpPr/>
      </xdr:nvSpPr>
      <xdr:spPr>
        <a:xfrm>
          <a:off x="9588500" y="146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144889</xdr:rowOff>
    </xdr:from>
    <xdr:to>
      <xdr:col>55</xdr:col>
      <xdr:colOff>0</xdr:colOff>
      <xdr:row>85</xdr:row>
      <xdr:rowOff>145999</xdr:rowOff>
    </xdr:to>
    <xdr:cxnSp macro="">
      <xdr:nvCxnSpPr>
        <xdr:cNvPr id="364" name="直線コネクタ 363"/>
        <xdr:cNvCxnSpPr/>
      </xdr:nvCxnSpPr>
      <xdr:spPr>
        <a:xfrm flipV="1">
          <a:off x="9639300" y="14718139"/>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95069</xdr:rowOff>
    </xdr:from>
    <xdr:to>
      <xdr:col>46</xdr:col>
      <xdr:colOff>38100</xdr:colOff>
      <xdr:row>86</xdr:row>
      <xdr:rowOff>25219</xdr:rowOff>
    </xdr:to>
    <xdr:sp macro="" textlink="">
      <xdr:nvSpPr>
        <xdr:cNvPr id="365" name="楕円 364"/>
        <xdr:cNvSpPr/>
      </xdr:nvSpPr>
      <xdr:spPr>
        <a:xfrm>
          <a:off x="86995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145869</xdr:rowOff>
    </xdr:from>
    <xdr:to>
      <xdr:col>50</xdr:col>
      <xdr:colOff>114300</xdr:colOff>
      <xdr:row>85</xdr:row>
      <xdr:rowOff>145999</xdr:rowOff>
    </xdr:to>
    <xdr:cxnSp macro="">
      <xdr:nvCxnSpPr>
        <xdr:cNvPr id="366" name="直線コネクタ 365"/>
        <xdr:cNvCxnSpPr/>
      </xdr:nvCxnSpPr>
      <xdr:spPr>
        <a:xfrm>
          <a:off x="8750300" y="14719119"/>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96571</xdr:rowOff>
    </xdr:from>
    <xdr:to>
      <xdr:col>41</xdr:col>
      <xdr:colOff>101600</xdr:colOff>
      <xdr:row>86</xdr:row>
      <xdr:rowOff>26721</xdr:rowOff>
    </xdr:to>
    <xdr:sp macro="" textlink="">
      <xdr:nvSpPr>
        <xdr:cNvPr id="367" name="楕円 366"/>
        <xdr:cNvSpPr/>
      </xdr:nvSpPr>
      <xdr:spPr>
        <a:xfrm>
          <a:off x="7810500" y="1466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145869</xdr:rowOff>
    </xdr:from>
    <xdr:to>
      <xdr:col>45</xdr:col>
      <xdr:colOff>177800</xdr:colOff>
      <xdr:row>85</xdr:row>
      <xdr:rowOff>147371</xdr:rowOff>
    </xdr:to>
    <xdr:cxnSp macro="">
      <xdr:nvCxnSpPr>
        <xdr:cNvPr id="368" name="直線コネクタ 367"/>
        <xdr:cNvCxnSpPr/>
      </xdr:nvCxnSpPr>
      <xdr:spPr>
        <a:xfrm flipV="1">
          <a:off x="7861300" y="14719119"/>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97878</xdr:rowOff>
    </xdr:from>
    <xdr:to>
      <xdr:col>36</xdr:col>
      <xdr:colOff>165100</xdr:colOff>
      <xdr:row>86</xdr:row>
      <xdr:rowOff>28028</xdr:rowOff>
    </xdr:to>
    <xdr:sp macro="" textlink="">
      <xdr:nvSpPr>
        <xdr:cNvPr id="369" name="楕円 368"/>
        <xdr:cNvSpPr/>
      </xdr:nvSpPr>
      <xdr:spPr>
        <a:xfrm>
          <a:off x="6921500" y="14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147371</xdr:rowOff>
    </xdr:from>
    <xdr:to>
      <xdr:col>41</xdr:col>
      <xdr:colOff>50800</xdr:colOff>
      <xdr:row>85</xdr:row>
      <xdr:rowOff>148678</xdr:rowOff>
    </xdr:to>
    <xdr:cxnSp macro="">
      <xdr:nvCxnSpPr>
        <xdr:cNvPr id="370" name="直線コネクタ 369"/>
        <xdr:cNvCxnSpPr/>
      </xdr:nvCxnSpPr>
      <xdr:spPr>
        <a:xfrm flipV="1">
          <a:off x="6972300" y="14720621"/>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114938</xdr:rowOff>
    </xdr:from>
    <xdr:ext cx="469744" cy="259045"/>
    <xdr:sp macro="" textlink="">
      <xdr:nvSpPr>
        <xdr:cNvPr id="371" name="n_1aveValue【公営住宅】&#10;一人当たり面積"/>
        <xdr:cNvSpPr txBox="1"/>
      </xdr:nvSpPr>
      <xdr:spPr>
        <a:xfrm>
          <a:off x="9391727" y="1485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112391</xdr:rowOff>
    </xdr:from>
    <xdr:ext cx="469744" cy="259045"/>
    <xdr:sp macro="" textlink="">
      <xdr:nvSpPr>
        <xdr:cNvPr id="372" name="n_2aveValue【公営住宅】&#10;一人当たり面積"/>
        <xdr:cNvSpPr txBox="1"/>
      </xdr:nvSpPr>
      <xdr:spPr>
        <a:xfrm>
          <a:off x="8515427" y="1485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118008</xdr:rowOff>
    </xdr:from>
    <xdr:ext cx="469744" cy="259045"/>
    <xdr:sp macro="" textlink="">
      <xdr:nvSpPr>
        <xdr:cNvPr id="373" name="n_3aveValue【公営住宅】&#10;一人当たり面積"/>
        <xdr:cNvSpPr txBox="1"/>
      </xdr:nvSpPr>
      <xdr:spPr>
        <a:xfrm>
          <a:off x="7626427" y="1486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118693</xdr:rowOff>
    </xdr:from>
    <xdr:ext cx="469744" cy="259045"/>
    <xdr:sp macro="" textlink="">
      <xdr:nvSpPr>
        <xdr:cNvPr id="374" name="n_4aveValue【公営住宅】&#10;一人当たり面積"/>
        <xdr:cNvSpPr txBox="1"/>
      </xdr:nvSpPr>
      <xdr:spPr>
        <a:xfrm>
          <a:off x="6737427" y="1486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41876</xdr:rowOff>
    </xdr:from>
    <xdr:ext cx="469744" cy="259045"/>
    <xdr:sp macro="" textlink="">
      <xdr:nvSpPr>
        <xdr:cNvPr id="375" name="n_1mainValue【公営住宅】&#10;一人当たり面積"/>
        <xdr:cNvSpPr txBox="1"/>
      </xdr:nvSpPr>
      <xdr:spPr>
        <a:xfrm>
          <a:off x="9391727" y="1444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41746</xdr:rowOff>
    </xdr:from>
    <xdr:ext cx="469744" cy="259045"/>
    <xdr:sp macro="" textlink="">
      <xdr:nvSpPr>
        <xdr:cNvPr id="376" name="n_2mainValue【公営住宅】&#10;一人当たり面積"/>
        <xdr:cNvSpPr txBox="1"/>
      </xdr:nvSpPr>
      <xdr:spPr>
        <a:xfrm>
          <a:off x="8515427" y="1444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77" name="n_3mainValue【公営住宅】&#10;一人当たり面積"/>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44555</xdr:rowOff>
    </xdr:from>
    <xdr:ext cx="469744" cy="259045"/>
    <xdr:sp macro="" textlink="">
      <xdr:nvSpPr>
        <xdr:cNvPr id="378" name="n_4mainValue【公営住宅】&#10;一人当たり面積"/>
        <xdr:cNvSpPr txBox="1"/>
      </xdr:nvSpPr>
      <xdr:spPr>
        <a:xfrm>
          <a:off x="6737427" y="14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74567</xdr:rowOff>
    </xdr:from>
    <xdr:to>
      <xdr:col>85</xdr:col>
      <xdr:colOff>126364</xdr:colOff>
      <xdr:row>42</xdr:row>
      <xdr:rowOff>46809</xdr:rowOff>
    </xdr:to>
    <xdr:cxnSp macro="">
      <xdr:nvCxnSpPr>
        <xdr:cNvPr id="420" name="直線コネクタ 419"/>
        <xdr:cNvCxnSpPr/>
      </xdr:nvCxnSpPr>
      <xdr:spPr>
        <a:xfrm flipV="1">
          <a:off x="16318864" y="57324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50636</xdr:rowOff>
    </xdr:from>
    <xdr:ext cx="405111" cy="259045"/>
    <xdr:sp macro="" textlink="">
      <xdr:nvSpPr>
        <xdr:cNvPr id="421" name="【認定こども園・幼稚園・保育所】&#10;有形固定資産減価償却率最小値テキスト"/>
        <xdr:cNvSpPr txBox="1"/>
      </xdr:nvSpPr>
      <xdr:spPr>
        <a:xfrm>
          <a:off x="16357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46809</xdr:rowOff>
    </xdr:from>
    <xdr:to>
      <xdr:col>86</xdr:col>
      <xdr:colOff>25400</xdr:colOff>
      <xdr:row>42</xdr:row>
      <xdr:rowOff>46809</xdr:rowOff>
    </xdr:to>
    <xdr:cxnSp macro="">
      <xdr:nvCxnSpPr>
        <xdr:cNvPr id="422" name="直線コネクタ 421"/>
        <xdr:cNvCxnSpPr/>
      </xdr:nvCxnSpPr>
      <xdr:spPr>
        <a:xfrm>
          <a:off x="16230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21244</xdr:rowOff>
    </xdr:from>
    <xdr:ext cx="340478" cy="259045"/>
    <xdr:sp macro="" textlink="">
      <xdr:nvSpPr>
        <xdr:cNvPr id="423" name="【認定こども園・幼稚園・保育所】&#10;有形固定資産減価償却率最大値テキスト"/>
        <xdr:cNvSpPr txBox="1"/>
      </xdr:nvSpPr>
      <xdr:spPr>
        <a:xfrm>
          <a:off x="16357600" y="550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74567</xdr:rowOff>
    </xdr:from>
    <xdr:to>
      <xdr:col>86</xdr:col>
      <xdr:colOff>25400</xdr:colOff>
      <xdr:row>33</xdr:row>
      <xdr:rowOff>74567</xdr:rowOff>
    </xdr:to>
    <xdr:cxnSp macro="">
      <xdr:nvCxnSpPr>
        <xdr:cNvPr id="424" name="直線コネクタ 423"/>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119760</xdr:rowOff>
    </xdr:from>
    <xdr:ext cx="405111" cy="259045"/>
    <xdr:sp macro="" textlink="">
      <xdr:nvSpPr>
        <xdr:cNvPr id="425" name="【認定こども園・幼稚園・保育所】&#10;有形固定資産減価償却率平均値テキスト"/>
        <xdr:cNvSpPr txBox="1"/>
      </xdr:nvSpPr>
      <xdr:spPr>
        <a:xfrm>
          <a:off x="16357600" y="6463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426" name="フローチャート: 判断 425"/>
        <xdr:cNvSpPr/>
      </xdr:nvSpPr>
      <xdr:spPr>
        <a:xfrm>
          <a:off x="162687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427" name="フローチャート: 判断 426"/>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131536</xdr:rowOff>
    </xdr:from>
    <xdr:to>
      <xdr:col>76</xdr:col>
      <xdr:colOff>165100</xdr:colOff>
      <xdr:row>38</xdr:row>
      <xdr:rowOff>61686</xdr:rowOff>
    </xdr:to>
    <xdr:sp macro="" textlink="">
      <xdr:nvSpPr>
        <xdr:cNvPr id="428" name="フローチャート: 判断 427"/>
        <xdr:cNvSpPr/>
      </xdr:nvSpPr>
      <xdr:spPr>
        <a:xfrm>
          <a:off x="1454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29" name="フローチャート: 判断 428"/>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430" name="フローチャート: 判断 429"/>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xdr:rowOff>
    </xdr:from>
    <xdr:to>
      <xdr:col>85</xdr:col>
      <xdr:colOff>177800</xdr:colOff>
      <xdr:row>37</xdr:row>
      <xdr:rowOff>112304</xdr:rowOff>
    </xdr:to>
    <xdr:sp macro="" textlink="">
      <xdr:nvSpPr>
        <xdr:cNvPr id="436" name="楕円 435"/>
        <xdr:cNvSpPr/>
      </xdr:nvSpPr>
      <xdr:spPr>
        <a:xfrm>
          <a:off x="162687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33581</xdr:rowOff>
    </xdr:from>
    <xdr:ext cx="405111" cy="259045"/>
    <xdr:sp macro="" textlink="">
      <xdr:nvSpPr>
        <xdr:cNvPr id="437" name="【認定こども園・幼稚園・保育所】&#10;有形固定資産減価償却率該当値テキスト"/>
        <xdr:cNvSpPr txBox="1"/>
      </xdr:nvSpPr>
      <xdr:spPr>
        <a:xfrm>
          <a:off x="16357600" y="620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31931</xdr:rowOff>
    </xdr:from>
    <xdr:to>
      <xdr:col>81</xdr:col>
      <xdr:colOff>101600</xdr:colOff>
      <xdr:row>37</xdr:row>
      <xdr:rowOff>133531</xdr:rowOff>
    </xdr:to>
    <xdr:sp macro="" textlink="">
      <xdr:nvSpPr>
        <xdr:cNvPr id="438" name="楕円 437"/>
        <xdr:cNvSpPr/>
      </xdr:nvSpPr>
      <xdr:spPr>
        <a:xfrm>
          <a:off x="15430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61504</xdr:rowOff>
    </xdr:from>
    <xdr:to>
      <xdr:col>85</xdr:col>
      <xdr:colOff>127000</xdr:colOff>
      <xdr:row>37</xdr:row>
      <xdr:rowOff>82731</xdr:rowOff>
    </xdr:to>
    <xdr:cxnSp macro="">
      <xdr:nvCxnSpPr>
        <xdr:cNvPr id="439" name="直線コネクタ 438"/>
        <xdr:cNvCxnSpPr/>
      </xdr:nvCxnSpPr>
      <xdr:spPr>
        <a:xfrm flipV="1">
          <a:off x="15481300" y="640515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907</xdr:rowOff>
    </xdr:from>
    <xdr:to>
      <xdr:col>76</xdr:col>
      <xdr:colOff>165100</xdr:colOff>
      <xdr:row>37</xdr:row>
      <xdr:rowOff>102507</xdr:rowOff>
    </xdr:to>
    <xdr:sp macro="" textlink="">
      <xdr:nvSpPr>
        <xdr:cNvPr id="440" name="楕円 439"/>
        <xdr:cNvSpPr/>
      </xdr:nvSpPr>
      <xdr:spPr>
        <a:xfrm>
          <a:off x="14541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51707</xdr:rowOff>
    </xdr:from>
    <xdr:to>
      <xdr:col>81</xdr:col>
      <xdr:colOff>50800</xdr:colOff>
      <xdr:row>37</xdr:row>
      <xdr:rowOff>82731</xdr:rowOff>
    </xdr:to>
    <xdr:cxnSp macro="">
      <xdr:nvCxnSpPr>
        <xdr:cNvPr id="441" name="直線コネクタ 440"/>
        <xdr:cNvCxnSpPr/>
      </xdr:nvCxnSpPr>
      <xdr:spPr>
        <a:xfrm>
          <a:off x="14592300" y="63953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121739</xdr:rowOff>
    </xdr:from>
    <xdr:to>
      <xdr:col>72</xdr:col>
      <xdr:colOff>38100</xdr:colOff>
      <xdr:row>37</xdr:row>
      <xdr:rowOff>51889</xdr:rowOff>
    </xdr:to>
    <xdr:sp macro="" textlink="">
      <xdr:nvSpPr>
        <xdr:cNvPr id="442" name="楕円 441"/>
        <xdr:cNvSpPr/>
      </xdr:nvSpPr>
      <xdr:spPr>
        <a:xfrm>
          <a:off x="13652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1089</xdr:rowOff>
    </xdr:from>
    <xdr:to>
      <xdr:col>76</xdr:col>
      <xdr:colOff>114300</xdr:colOff>
      <xdr:row>37</xdr:row>
      <xdr:rowOff>51707</xdr:rowOff>
    </xdr:to>
    <xdr:cxnSp macro="">
      <xdr:nvCxnSpPr>
        <xdr:cNvPr id="443" name="直線コネクタ 442"/>
        <xdr:cNvCxnSpPr/>
      </xdr:nvCxnSpPr>
      <xdr:spPr>
        <a:xfrm>
          <a:off x="13703300" y="634473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69487</xdr:rowOff>
    </xdr:from>
    <xdr:to>
      <xdr:col>67</xdr:col>
      <xdr:colOff>101600</xdr:colOff>
      <xdr:row>36</xdr:row>
      <xdr:rowOff>171087</xdr:rowOff>
    </xdr:to>
    <xdr:sp macro="" textlink="">
      <xdr:nvSpPr>
        <xdr:cNvPr id="444" name="楕円 443"/>
        <xdr:cNvSpPr/>
      </xdr:nvSpPr>
      <xdr:spPr>
        <a:xfrm>
          <a:off x="12763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120287</xdr:rowOff>
    </xdr:from>
    <xdr:to>
      <xdr:col>71</xdr:col>
      <xdr:colOff>177800</xdr:colOff>
      <xdr:row>37</xdr:row>
      <xdr:rowOff>1089</xdr:rowOff>
    </xdr:to>
    <xdr:cxnSp macro="">
      <xdr:nvCxnSpPr>
        <xdr:cNvPr id="445" name="直線コネクタ 444"/>
        <xdr:cNvCxnSpPr/>
      </xdr:nvCxnSpPr>
      <xdr:spPr>
        <a:xfrm>
          <a:off x="12814300" y="629248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69142</xdr:rowOff>
    </xdr:from>
    <xdr:ext cx="405111" cy="259045"/>
    <xdr:sp macro="" textlink="">
      <xdr:nvSpPr>
        <xdr:cNvPr id="446" name="n_1aveValue【認定こども園・幼稚園・保育所】&#10;有形固定資産減価償却率"/>
        <xdr:cNvSpPr txBox="1"/>
      </xdr:nvSpPr>
      <xdr:spPr>
        <a:xfrm>
          <a:off x="15266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52812</xdr:rowOff>
    </xdr:from>
    <xdr:ext cx="405111" cy="259045"/>
    <xdr:sp macro="" textlink="">
      <xdr:nvSpPr>
        <xdr:cNvPr id="447" name="n_2aveValue【認定こども園・幼稚園・保育所】&#10;有形固定資産減価償却率"/>
        <xdr:cNvSpPr txBox="1"/>
      </xdr:nvSpPr>
      <xdr:spPr>
        <a:xfrm>
          <a:off x="14389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48"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23421</xdr:rowOff>
    </xdr:from>
    <xdr:ext cx="405111" cy="259045"/>
    <xdr:sp macro="" textlink="">
      <xdr:nvSpPr>
        <xdr:cNvPr id="449" name="n_4aveValue【認定こども園・幼稚園・保育所】&#10;有形固定資産減価償却率"/>
        <xdr:cNvSpPr txBox="1"/>
      </xdr:nvSpPr>
      <xdr:spPr>
        <a:xfrm>
          <a:off x="12611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150058</xdr:rowOff>
    </xdr:from>
    <xdr:ext cx="405111" cy="259045"/>
    <xdr:sp macro="" textlink="">
      <xdr:nvSpPr>
        <xdr:cNvPr id="450" name="n_1mainValue【認定こども園・幼稚園・保育所】&#10;有形固定資産減価償却率"/>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119034</xdr:rowOff>
    </xdr:from>
    <xdr:ext cx="405111" cy="259045"/>
    <xdr:sp macro="" textlink="">
      <xdr:nvSpPr>
        <xdr:cNvPr id="451" name="n_2mainValue【認定こども園・幼稚園・保育所】&#10;有形固定資産減価償却率"/>
        <xdr:cNvSpPr txBox="1"/>
      </xdr:nvSpPr>
      <xdr:spPr>
        <a:xfrm>
          <a:off x="14389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68416</xdr:rowOff>
    </xdr:from>
    <xdr:ext cx="405111" cy="259045"/>
    <xdr:sp macro="" textlink="">
      <xdr:nvSpPr>
        <xdr:cNvPr id="452" name="n_3mainValue【認定こども園・幼稚園・保育所】&#10;有形固定資産減価償却率"/>
        <xdr:cNvSpPr txBox="1"/>
      </xdr:nvSpPr>
      <xdr:spPr>
        <a:xfrm>
          <a:off x="13500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16164</xdr:rowOff>
    </xdr:from>
    <xdr:ext cx="405111" cy="259045"/>
    <xdr:sp macro="" textlink="">
      <xdr:nvSpPr>
        <xdr:cNvPr id="453" name="n_4mainValue【認定こども園・幼稚園・保育所】&#10;有形固定資産減価償却率"/>
        <xdr:cNvSpPr txBox="1"/>
      </xdr:nvSpPr>
      <xdr:spPr>
        <a:xfrm>
          <a:off x="12611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61504</xdr:rowOff>
    </xdr:from>
    <xdr:to>
      <xdr:col>116</xdr:col>
      <xdr:colOff>62864</xdr:colOff>
      <xdr:row>42</xdr:row>
      <xdr:rowOff>40277</xdr:rowOff>
    </xdr:to>
    <xdr:cxnSp macro="">
      <xdr:nvCxnSpPr>
        <xdr:cNvPr id="479" name="直線コネクタ 478"/>
        <xdr:cNvCxnSpPr/>
      </xdr:nvCxnSpPr>
      <xdr:spPr>
        <a:xfrm flipV="1">
          <a:off x="22160864" y="5719354"/>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80"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1" name="直線コネクタ 480"/>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8181</xdr:rowOff>
    </xdr:from>
    <xdr:ext cx="469744" cy="259045"/>
    <xdr:sp macro="" textlink="">
      <xdr:nvSpPr>
        <xdr:cNvPr id="482" name="【認定こども園・幼稚園・保育所】&#10;一人当たり面積最大値テキスト"/>
        <xdr:cNvSpPr txBox="1"/>
      </xdr:nvSpPr>
      <xdr:spPr>
        <a:xfrm>
          <a:off x="22199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61504</xdr:rowOff>
    </xdr:from>
    <xdr:to>
      <xdr:col>116</xdr:col>
      <xdr:colOff>152400</xdr:colOff>
      <xdr:row>33</xdr:row>
      <xdr:rowOff>61504</xdr:rowOff>
    </xdr:to>
    <xdr:cxnSp macro="">
      <xdr:nvCxnSpPr>
        <xdr:cNvPr id="483" name="直線コネクタ 482"/>
        <xdr:cNvCxnSpPr/>
      </xdr:nvCxnSpPr>
      <xdr:spPr>
        <a:xfrm>
          <a:off x="22072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84"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5" name="フローチャート: 判断 484"/>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6" name="フローチャート: 判断 485"/>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487" name="フローチャート: 判断 486"/>
        <xdr:cNvSpPr/>
      </xdr:nvSpPr>
      <xdr:spPr>
        <a:xfrm>
          <a:off x="20383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488" name="フローチャート: 判断 487"/>
        <xdr:cNvSpPr/>
      </xdr:nvSpPr>
      <xdr:spPr>
        <a:xfrm>
          <a:off x="19494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69487</xdr:rowOff>
    </xdr:from>
    <xdr:to>
      <xdr:col>98</xdr:col>
      <xdr:colOff>38100</xdr:colOff>
      <xdr:row>39</xdr:row>
      <xdr:rowOff>171087</xdr:rowOff>
    </xdr:to>
    <xdr:sp macro="" textlink="">
      <xdr:nvSpPr>
        <xdr:cNvPr id="489" name="フローチャート: 判断 488"/>
        <xdr:cNvSpPr/>
      </xdr:nvSpPr>
      <xdr:spPr>
        <a:xfrm>
          <a:off x="18605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49893</xdr:rowOff>
    </xdr:from>
    <xdr:to>
      <xdr:col>116</xdr:col>
      <xdr:colOff>114300</xdr:colOff>
      <xdr:row>39</xdr:row>
      <xdr:rowOff>151493</xdr:rowOff>
    </xdr:to>
    <xdr:sp macro="" textlink="">
      <xdr:nvSpPr>
        <xdr:cNvPr id="495" name="楕円 494"/>
        <xdr:cNvSpPr/>
      </xdr:nvSpPr>
      <xdr:spPr>
        <a:xfrm>
          <a:off x="221107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28320</xdr:rowOff>
    </xdr:from>
    <xdr:ext cx="469744" cy="259045"/>
    <xdr:sp macro="" textlink="">
      <xdr:nvSpPr>
        <xdr:cNvPr id="496" name="【認定こども園・幼稚園・保育所】&#10;一人当たり面積該当値テキスト"/>
        <xdr:cNvSpPr txBox="1"/>
      </xdr:nvSpPr>
      <xdr:spPr>
        <a:xfrm>
          <a:off x="22199600"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62956</xdr:rowOff>
    </xdr:from>
    <xdr:to>
      <xdr:col>112</xdr:col>
      <xdr:colOff>38100</xdr:colOff>
      <xdr:row>39</xdr:row>
      <xdr:rowOff>164556</xdr:rowOff>
    </xdr:to>
    <xdr:sp macro="" textlink="">
      <xdr:nvSpPr>
        <xdr:cNvPr id="497" name="楕円 496"/>
        <xdr:cNvSpPr/>
      </xdr:nvSpPr>
      <xdr:spPr>
        <a:xfrm>
          <a:off x="21272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100693</xdr:rowOff>
    </xdr:from>
    <xdr:to>
      <xdr:col>116</xdr:col>
      <xdr:colOff>63500</xdr:colOff>
      <xdr:row>39</xdr:row>
      <xdr:rowOff>113756</xdr:rowOff>
    </xdr:to>
    <xdr:cxnSp macro="">
      <xdr:nvCxnSpPr>
        <xdr:cNvPr id="498" name="直線コネクタ 497"/>
        <xdr:cNvCxnSpPr/>
      </xdr:nvCxnSpPr>
      <xdr:spPr>
        <a:xfrm flipV="1">
          <a:off x="21323300" y="67872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69487</xdr:rowOff>
    </xdr:from>
    <xdr:to>
      <xdr:col>107</xdr:col>
      <xdr:colOff>101600</xdr:colOff>
      <xdr:row>39</xdr:row>
      <xdr:rowOff>171087</xdr:rowOff>
    </xdr:to>
    <xdr:sp macro="" textlink="">
      <xdr:nvSpPr>
        <xdr:cNvPr id="499" name="楕円 498"/>
        <xdr:cNvSpPr/>
      </xdr:nvSpPr>
      <xdr:spPr>
        <a:xfrm>
          <a:off x="20383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113756</xdr:rowOff>
    </xdr:from>
    <xdr:to>
      <xdr:col>111</xdr:col>
      <xdr:colOff>177800</xdr:colOff>
      <xdr:row>39</xdr:row>
      <xdr:rowOff>120287</xdr:rowOff>
    </xdr:to>
    <xdr:cxnSp macro="">
      <xdr:nvCxnSpPr>
        <xdr:cNvPr id="500" name="直線コネクタ 499"/>
        <xdr:cNvCxnSpPr/>
      </xdr:nvCxnSpPr>
      <xdr:spPr>
        <a:xfrm flipV="1">
          <a:off x="20434300" y="68003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76019</xdr:rowOff>
    </xdr:from>
    <xdr:to>
      <xdr:col>102</xdr:col>
      <xdr:colOff>165100</xdr:colOff>
      <xdr:row>40</xdr:row>
      <xdr:rowOff>6169</xdr:rowOff>
    </xdr:to>
    <xdr:sp macro="" textlink="">
      <xdr:nvSpPr>
        <xdr:cNvPr id="501" name="楕円 500"/>
        <xdr:cNvSpPr/>
      </xdr:nvSpPr>
      <xdr:spPr>
        <a:xfrm>
          <a:off x="19494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120287</xdr:rowOff>
    </xdr:from>
    <xdr:to>
      <xdr:col>107</xdr:col>
      <xdr:colOff>50800</xdr:colOff>
      <xdr:row>39</xdr:row>
      <xdr:rowOff>126819</xdr:rowOff>
    </xdr:to>
    <xdr:cxnSp macro="">
      <xdr:nvCxnSpPr>
        <xdr:cNvPr id="502" name="直線コネクタ 501"/>
        <xdr:cNvCxnSpPr/>
      </xdr:nvCxnSpPr>
      <xdr:spPr>
        <a:xfrm flipV="1">
          <a:off x="19545300" y="68068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82550</xdr:rowOff>
    </xdr:from>
    <xdr:to>
      <xdr:col>98</xdr:col>
      <xdr:colOff>38100</xdr:colOff>
      <xdr:row>40</xdr:row>
      <xdr:rowOff>12700</xdr:rowOff>
    </xdr:to>
    <xdr:sp macro="" textlink="">
      <xdr:nvSpPr>
        <xdr:cNvPr id="503" name="楕円 502"/>
        <xdr:cNvSpPr/>
      </xdr:nvSpPr>
      <xdr:spPr>
        <a:xfrm>
          <a:off x="18605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126819</xdr:rowOff>
    </xdr:from>
    <xdr:to>
      <xdr:col>102</xdr:col>
      <xdr:colOff>114300</xdr:colOff>
      <xdr:row>39</xdr:row>
      <xdr:rowOff>133350</xdr:rowOff>
    </xdr:to>
    <xdr:cxnSp macro="">
      <xdr:nvCxnSpPr>
        <xdr:cNvPr id="504" name="直線コネクタ 503"/>
        <xdr:cNvCxnSpPr/>
      </xdr:nvCxnSpPr>
      <xdr:spPr>
        <a:xfrm flipV="1">
          <a:off x="18656300" y="6813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505" name="n_1aveValue【認定こども園・幼稚園・保育所】&#10;一人当たり面積"/>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561</xdr:rowOff>
    </xdr:from>
    <xdr:ext cx="469744" cy="259045"/>
    <xdr:sp macro="" textlink="">
      <xdr:nvSpPr>
        <xdr:cNvPr id="506" name="n_2aveValue【認定こども園・幼稚園・保育所】&#10;一人当たり面積"/>
        <xdr:cNvSpPr txBox="1"/>
      </xdr:nvSpPr>
      <xdr:spPr>
        <a:xfrm>
          <a:off x="201994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161489</xdr:rowOff>
    </xdr:from>
    <xdr:ext cx="469744" cy="259045"/>
    <xdr:sp macro="" textlink="">
      <xdr:nvSpPr>
        <xdr:cNvPr id="507" name="n_3aveValue【認定こども園・幼稚園・保育所】&#10;一人当たり面積"/>
        <xdr:cNvSpPr txBox="1"/>
      </xdr:nvSpPr>
      <xdr:spPr>
        <a:xfrm>
          <a:off x="19310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16164</xdr:rowOff>
    </xdr:from>
    <xdr:ext cx="469744" cy="259045"/>
    <xdr:sp macro="" textlink="">
      <xdr:nvSpPr>
        <xdr:cNvPr id="508" name="n_4aveValue【認定こども園・幼稚園・保育所】&#10;一人当たり面積"/>
        <xdr:cNvSpPr txBox="1"/>
      </xdr:nvSpPr>
      <xdr:spPr>
        <a:xfrm>
          <a:off x="18421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9633</xdr:rowOff>
    </xdr:from>
    <xdr:ext cx="469744" cy="259045"/>
    <xdr:sp macro="" textlink="">
      <xdr:nvSpPr>
        <xdr:cNvPr id="509" name="n_1mainValue【認定こども園・幼稚園・保育所】&#10;一人当たり面積"/>
        <xdr:cNvSpPr txBox="1"/>
      </xdr:nvSpPr>
      <xdr:spPr>
        <a:xfrm>
          <a:off x="21075727" y="652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16164</xdr:rowOff>
    </xdr:from>
    <xdr:ext cx="469744" cy="259045"/>
    <xdr:sp macro="" textlink="">
      <xdr:nvSpPr>
        <xdr:cNvPr id="510" name="n_2mainValue【認定こども園・幼稚園・保育所】&#10;一人当たり面積"/>
        <xdr:cNvSpPr txBox="1"/>
      </xdr:nvSpPr>
      <xdr:spPr>
        <a:xfrm>
          <a:off x="20199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168746</xdr:rowOff>
    </xdr:from>
    <xdr:ext cx="469744" cy="259045"/>
    <xdr:sp macro="" textlink="">
      <xdr:nvSpPr>
        <xdr:cNvPr id="511" name="n_3mainValue【認定こども園・幼稚園・保育所】&#10;一人当たり面積"/>
        <xdr:cNvSpPr txBox="1"/>
      </xdr:nvSpPr>
      <xdr:spPr>
        <a:xfrm>
          <a:off x="19310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3827</xdr:rowOff>
    </xdr:from>
    <xdr:ext cx="469744" cy="259045"/>
    <xdr:sp macro="" textlink="">
      <xdr:nvSpPr>
        <xdr:cNvPr id="512" name="n_4mainValue【認定こども園・幼稚園・保育所】&#10;一人当たり面積"/>
        <xdr:cNvSpPr txBox="1"/>
      </xdr:nvSpPr>
      <xdr:spPr>
        <a:xfrm>
          <a:off x="18421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5" name="テキスト ボックス 52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5" name="テキスト ボックス 53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7" name="テキスト ボックス 5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539" name="直線コネクタ 538"/>
        <xdr:cNvCxnSpPr/>
      </xdr:nvCxnSpPr>
      <xdr:spPr>
        <a:xfrm flipV="1">
          <a:off x="16318864" y="9503228"/>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40"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41" name="直線コネクタ 540"/>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542" name="【学校施設】&#10;有形固定資産減価償却率最大値テキスト"/>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43" name="直線コネクタ 542"/>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44"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45" name="フローチャート: 判断 544"/>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546" name="フローチャート: 判断 545"/>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547" name="フローチャート: 判断 546"/>
        <xdr:cNvSpPr/>
      </xdr:nvSpPr>
      <xdr:spPr>
        <a:xfrm>
          <a:off x="14541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48" name="フローチャート: 判断 547"/>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549" name="フローチャート: 判断 548"/>
        <xdr:cNvSpPr/>
      </xdr:nvSpPr>
      <xdr:spPr>
        <a:xfrm>
          <a:off x="12763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55" name="楕円 554"/>
        <xdr:cNvSpPr/>
      </xdr:nvSpPr>
      <xdr:spPr>
        <a:xfrm>
          <a:off x="162687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104339</xdr:rowOff>
    </xdr:from>
    <xdr:ext cx="405111" cy="259045"/>
    <xdr:sp macro="" textlink="">
      <xdr:nvSpPr>
        <xdr:cNvPr id="556" name="【学校施設】&#10;有形固定資産減価償却率該当値テキスト"/>
        <xdr:cNvSpPr txBox="1"/>
      </xdr:nvSpPr>
      <xdr:spPr>
        <a:xfrm>
          <a:off x="16357600" y="1004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12881</xdr:rowOff>
    </xdr:from>
    <xdr:to>
      <xdr:col>81</xdr:col>
      <xdr:colOff>101600</xdr:colOff>
      <xdr:row>59</xdr:row>
      <xdr:rowOff>114481</xdr:rowOff>
    </xdr:to>
    <xdr:sp macro="" textlink="">
      <xdr:nvSpPr>
        <xdr:cNvPr id="557" name="楕円 556"/>
        <xdr:cNvSpPr/>
      </xdr:nvSpPr>
      <xdr:spPr>
        <a:xfrm>
          <a:off x="15430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63681</xdr:rowOff>
    </xdr:from>
    <xdr:to>
      <xdr:col>85</xdr:col>
      <xdr:colOff>127000</xdr:colOff>
      <xdr:row>59</xdr:row>
      <xdr:rowOff>132262</xdr:rowOff>
    </xdr:to>
    <xdr:cxnSp macro="">
      <xdr:nvCxnSpPr>
        <xdr:cNvPr id="558" name="直線コネクタ 557"/>
        <xdr:cNvCxnSpPr/>
      </xdr:nvCxnSpPr>
      <xdr:spPr>
        <a:xfrm>
          <a:off x="15481300" y="10179231"/>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135346</xdr:rowOff>
    </xdr:from>
    <xdr:to>
      <xdr:col>76</xdr:col>
      <xdr:colOff>165100</xdr:colOff>
      <xdr:row>59</xdr:row>
      <xdr:rowOff>65496</xdr:rowOff>
    </xdr:to>
    <xdr:sp macro="" textlink="">
      <xdr:nvSpPr>
        <xdr:cNvPr id="559" name="楕円 558"/>
        <xdr:cNvSpPr/>
      </xdr:nvSpPr>
      <xdr:spPr>
        <a:xfrm>
          <a:off x="14541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14696</xdr:rowOff>
    </xdr:from>
    <xdr:to>
      <xdr:col>81</xdr:col>
      <xdr:colOff>50800</xdr:colOff>
      <xdr:row>59</xdr:row>
      <xdr:rowOff>63681</xdr:rowOff>
    </xdr:to>
    <xdr:cxnSp macro="">
      <xdr:nvCxnSpPr>
        <xdr:cNvPr id="560" name="直線コネクタ 559"/>
        <xdr:cNvCxnSpPr/>
      </xdr:nvCxnSpPr>
      <xdr:spPr>
        <a:xfrm>
          <a:off x="14592300" y="1013024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89626</xdr:rowOff>
    </xdr:from>
    <xdr:to>
      <xdr:col>72</xdr:col>
      <xdr:colOff>38100</xdr:colOff>
      <xdr:row>59</xdr:row>
      <xdr:rowOff>19776</xdr:rowOff>
    </xdr:to>
    <xdr:sp macro="" textlink="">
      <xdr:nvSpPr>
        <xdr:cNvPr id="561" name="楕円 560"/>
        <xdr:cNvSpPr/>
      </xdr:nvSpPr>
      <xdr:spPr>
        <a:xfrm>
          <a:off x="13652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140426</xdr:rowOff>
    </xdr:from>
    <xdr:to>
      <xdr:col>76</xdr:col>
      <xdr:colOff>114300</xdr:colOff>
      <xdr:row>59</xdr:row>
      <xdr:rowOff>14696</xdr:rowOff>
    </xdr:to>
    <xdr:cxnSp macro="">
      <xdr:nvCxnSpPr>
        <xdr:cNvPr id="562" name="直線コネクタ 561"/>
        <xdr:cNvCxnSpPr/>
      </xdr:nvCxnSpPr>
      <xdr:spPr>
        <a:xfrm>
          <a:off x="13703300" y="100845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34109</xdr:rowOff>
    </xdr:from>
    <xdr:to>
      <xdr:col>67</xdr:col>
      <xdr:colOff>101600</xdr:colOff>
      <xdr:row>58</xdr:row>
      <xdr:rowOff>135709</xdr:rowOff>
    </xdr:to>
    <xdr:sp macro="" textlink="">
      <xdr:nvSpPr>
        <xdr:cNvPr id="563" name="楕円 562"/>
        <xdr:cNvSpPr/>
      </xdr:nvSpPr>
      <xdr:spPr>
        <a:xfrm>
          <a:off x="12763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84909</xdr:rowOff>
    </xdr:from>
    <xdr:to>
      <xdr:col>71</xdr:col>
      <xdr:colOff>177800</xdr:colOff>
      <xdr:row>58</xdr:row>
      <xdr:rowOff>140426</xdr:rowOff>
    </xdr:to>
    <xdr:cxnSp macro="">
      <xdr:nvCxnSpPr>
        <xdr:cNvPr id="564" name="直線コネクタ 563"/>
        <xdr:cNvCxnSpPr/>
      </xdr:nvCxnSpPr>
      <xdr:spPr>
        <a:xfrm>
          <a:off x="12814300" y="1002900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138265</xdr:rowOff>
    </xdr:from>
    <xdr:ext cx="405111" cy="259045"/>
    <xdr:sp macro="" textlink="">
      <xdr:nvSpPr>
        <xdr:cNvPr id="565" name="n_1aveValue【学校施設】&#10;有形固定資産減価償却率"/>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108874</xdr:rowOff>
    </xdr:from>
    <xdr:ext cx="405111" cy="259045"/>
    <xdr:sp macro="" textlink="">
      <xdr:nvSpPr>
        <xdr:cNvPr id="566" name="n_2aveValue【学校施設】&#10;有形固定資産減価償却率"/>
        <xdr:cNvSpPr txBox="1"/>
      </xdr:nvSpPr>
      <xdr:spPr>
        <a:xfrm>
          <a:off x="14389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112140</xdr:rowOff>
    </xdr:from>
    <xdr:ext cx="405111" cy="259045"/>
    <xdr:sp macro="" textlink="">
      <xdr:nvSpPr>
        <xdr:cNvPr id="567" name="n_3aveValue【学校施設】&#10;有形固定資産減価償却率"/>
        <xdr:cNvSpPr txBox="1"/>
      </xdr:nvSpPr>
      <xdr:spPr>
        <a:xfrm>
          <a:off x="13500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46826</xdr:rowOff>
    </xdr:from>
    <xdr:ext cx="405111" cy="259045"/>
    <xdr:sp macro="" textlink="">
      <xdr:nvSpPr>
        <xdr:cNvPr id="568" name="n_4aveValue【学校施設】&#10;有形固定資産減価償却率"/>
        <xdr:cNvSpPr txBox="1"/>
      </xdr:nvSpPr>
      <xdr:spPr>
        <a:xfrm>
          <a:off x="1261174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131008</xdr:rowOff>
    </xdr:from>
    <xdr:ext cx="405111" cy="259045"/>
    <xdr:sp macro="" textlink="">
      <xdr:nvSpPr>
        <xdr:cNvPr id="569" name="n_1mainValue【学校施設】&#10;有形固定資産減価償却率"/>
        <xdr:cNvSpPr txBox="1"/>
      </xdr:nvSpPr>
      <xdr:spPr>
        <a:xfrm>
          <a:off x="15266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82023</xdr:rowOff>
    </xdr:from>
    <xdr:ext cx="405111" cy="259045"/>
    <xdr:sp macro="" textlink="">
      <xdr:nvSpPr>
        <xdr:cNvPr id="570" name="n_2mainValue【学校施設】&#10;有形固定資産減価償却率"/>
        <xdr:cNvSpPr txBox="1"/>
      </xdr:nvSpPr>
      <xdr:spPr>
        <a:xfrm>
          <a:off x="14389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36303</xdr:rowOff>
    </xdr:from>
    <xdr:ext cx="405111" cy="259045"/>
    <xdr:sp macro="" textlink="">
      <xdr:nvSpPr>
        <xdr:cNvPr id="571" name="n_3mainValue【学校施設】&#10;有形固定資産減価償却率"/>
        <xdr:cNvSpPr txBox="1"/>
      </xdr:nvSpPr>
      <xdr:spPr>
        <a:xfrm>
          <a:off x="13500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152236</xdr:rowOff>
    </xdr:from>
    <xdr:ext cx="405111" cy="259045"/>
    <xdr:sp macro="" textlink="">
      <xdr:nvSpPr>
        <xdr:cNvPr id="572" name="n_4mainValue【学校施設】&#10;有形固定資産減価償却率"/>
        <xdr:cNvSpPr txBox="1"/>
      </xdr:nvSpPr>
      <xdr:spPr>
        <a:xfrm>
          <a:off x="12611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3" name="直線コネクタ 5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4" name="テキスト ボックス 5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5" name="直線コネクタ 5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6" name="テキスト ボックス 5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7" name="直線コネクタ 5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8" name="テキスト ボックス 5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9" name="直線コネクタ 5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0" name="テキスト ボックス 5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594" name="直線コネクタ 593"/>
        <xdr:cNvCxnSpPr/>
      </xdr:nvCxnSpPr>
      <xdr:spPr>
        <a:xfrm flipV="1">
          <a:off x="22160864" y="9662922"/>
          <a:ext cx="0" cy="1181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595" name="【学校施設】&#10;一人当たり面積最小値テキスト"/>
        <xdr:cNvSpPr txBox="1"/>
      </xdr:nvSpPr>
      <xdr:spPr>
        <a:xfrm>
          <a:off x="22199600" y="108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596" name="直線コネクタ 595"/>
        <xdr:cNvCxnSpPr/>
      </xdr:nvCxnSpPr>
      <xdr:spPr>
        <a:xfrm>
          <a:off x="22072600" y="1084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597" name="【学校施設】&#10;一人当たり面積最大値テキスト"/>
        <xdr:cNvSpPr txBox="1"/>
      </xdr:nvSpPr>
      <xdr:spPr>
        <a:xfrm>
          <a:off x="22199600" y="94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598" name="直線コネクタ 597"/>
        <xdr:cNvCxnSpPr/>
      </xdr:nvCxnSpPr>
      <xdr:spPr>
        <a:xfrm>
          <a:off x="22072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168114</xdr:rowOff>
    </xdr:from>
    <xdr:ext cx="469744" cy="259045"/>
    <xdr:sp macro="" textlink="">
      <xdr:nvSpPr>
        <xdr:cNvPr id="599" name="【学校施設】&#10;一人当たり面積平均値テキスト"/>
        <xdr:cNvSpPr txBox="1"/>
      </xdr:nvSpPr>
      <xdr:spPr>
        <a:xfrm>
          <a:off x="22199600" y="10455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600" name="フローチャート: 判断 599"/>
        <xdr:cNvSpPr/>
      </xdr:nvSpPr>
      <xdr:spPr>
        <a:xfrm>
          <a:off x="22110700" y="104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601" name="フローチャート: 判断 600"/>
        <xdr:cNvSpPr/>
      </xdr:nvSpPr>
      <xdr:spPr>
        <a:xfrm>
          <a:off x="21272500" y="1048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602" name="フローチャート: 判断 601"/>
        <xdr:cNvSpPr/>
      </xdr:nvSpPr>
      <xdr:spPr>
        <a:xfrm>
          <a:off x="20383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603" name="フローチャート: 判断 602"/>
        <xdr:cNvSpPr/>
      </xdr:nvSpPr>
      <xdr:spPr>
        <a:xfrm>
          <a:off x="19494500" y="1048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604" name="フローチャート: 判断 603"/>
        <xdr:cNvSpPr/>
      </xdr:nvSpPr>
      <xdr:spPr>
        <a:xfrm>
          <a:off x="18605500" y="1048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114478</xdr:rowOff>
    </xdr:from>
    <xdr:to>
      <xdr:col>116</xdr:col>
      <xdr:colOff>114300</xdr:colOff>
      <xdr:row>61</xdr:row>
      <xdr:rowOff>44628</xdr:rowOff>
    </xdr:to>
    <xdr:sp macro="" textlink="">
      <xdr:nvSpPr>
        <xdr:cNvPr id="610" name="楕円 609"/>
        <xdr:cNvSpPr/>
      </xdr:nvSpPr>
      <xdr:spPr>
        <a:xfrm>
          <a:off x="22110700" y="1040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137355</xdr:rowOff>
    </xdr:from>
    <xdr:ext cx="469744" cy="259045"/>
    <xdr:sp macro="" textlink="">
      <xdr:nvSpPr>
        <xdr:cNvPr id="611" name="【学校施設】&#10;一人当たり面積該当値テキスト"/>
        <xdr:cNvSpPr txBox="1"/>
      </xdr:nvSpPr>
      <xdr:spPr>
        <a:xfrm>
          <a:off x="22199600" y="1025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125222</xdr:rowOff>
    </xdr:from>
    <xdr:to>
      <xdr:col>112</xdr:col>
      <xdr:colOff>38100</xdr:colOff>
      <xdr:row>61</xdr:row>
      <xdr:rowOff>55372</xdr:rowOff>
    </xdr:to>
    <xdr:sp macro="" textlink="">
      <xdr:nvSpPr>
        <xdr:cNvPr id="612" name="楕円 611"/>
        <xdr:cNvSpPr/>
      </xdr:nvSpPr>
      <xdr:spPr>
        <a:xfrm>
          <a:off x="21272500" y="10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165278</xdr:rowOff>
    </xdr:from>
    <xdr:to>
      <xdr:col>116</xdr:col>
      <xdr:colOff>63500</xdr:colOff>
      <xdr:row>61</xdr:row>
      <xdr:rowOff>4572</xdr:rowOff>
    </xdr:to>
    <xdr:cxnSp macro="">
      <xdr:nvCxnSpPr>
        <xdr:cNvPr id="613" name="直線コネクタ 612"/>
        <xdr:cNvCxnSpPr/>
      </xdr:nvCxnSpPr>
      <xdr:spPr>
        <a:xfrm flipV="1">
          <a:off x="21323300" y="10452278"/>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134138</xdr:rowOff>
    </xdr:from>
    <xdr:to>
      <xdr:col>107</xdr:col>
      <xdr:colOff>101600</xdr:colOff>
      <xdr:row>61</xdr:row>
      <xdr:rowOff>64288</xdr:rowOff>
    </xdr:to>
    <xdr:sp macro="" textlink="">
      <xdr:nvSpPr>
        <xdr:cNvPr id="614" name="楕円 613"/>
        <xdr:cNvSpPr/>
      </xdr:nvSpPr>
      <xdr:spPr>
        <a:xfrm>
          <a:off x="20383500" y="1042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4572</xdr:rowOff>
    </xdr:from>
    <xdr:to>
      <xdr:col>111</xdr:col>
      <xdr:colOff>177800</xdr:colOff>
      <xdr:row>61</xdr:row>
      <xdr:rowOff>13488</xdr:rowOff>
    </xdr:to>
    <xdr:cxnSp macro="">
      <xdr:nvCxnSpPr>
        <xdr:cNvPr id="615" name="直線コネクタ 614"/>
        <xdr:cNvCxnSpPr/>
      </xdr:nvCxnSpPr>
      <xdr:spPr>
        <a:xfrm flipV="1">
          <a:off x="20434300" y="10463022"/>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140538</xdr:rowOff>
    </xdr:from>
    <xdr:to>
      <xdr:col>102</xdr:col>
      <xdr:colOff>165100</xdr:colOff>
      <xdr:row>61</xdr:row>
      <xdr:rowOff>70688</xdr:rowOff>
    </xdr:to>
    <xdr:sp macro="" textlink="">
      <xdr:nvSpPr>
        <xdr:cNvPr id="616" name="楕円 615"/>
        <xdr:cNvSpPr/>
      </xdr:nvSpPr>
      <xdr:spPr>
        <a:xfrm>
          <a:off x="19494500" y="1042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13488</xdr:rowOff>
    </xdr:from>
    <xdr:to>
      <xdr:col>107</xdr:col>
      <xdr:colOff>50800</xdr:colOff>
      <xdr:row>61</xdr:row>
      <xdr:rowOff>19888</xdr:rowOff>
    </xdr:to>
    <xdr:cxnSp macro="">
      <xdr:nvCxnSpPr>
        <xdr:cNvPr id="617" name="直線コネクタ 616"/>
        <xdr:cNvCxnSpPr/>
      </xdr:nvCxnSpPr>
      <xdr:spPr>
        <a:xfrm flipV="1">
          <a:off x="19545300" y="10471938"/>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146253</xdr:rowOff>
    </xdr:from>
    <xdr:to>
      <xdr:col>98</xdr:col>
      <xdr:colOff>38100</xdr:colOff>
      <xdr:row>61</xdr:row>
      <xdr:rowOff>76403</xdr:rowOff>
    </xdr:to>
    <xdr:sp macro="" textlink="">
      <xdr:nvSpPr>
        <xdr:cNvPr id="618" name="楕円 617"/>
        <xdr:cNvSpPr/>
      </xdr:nvSpPr>
      <xdr:spPr>
        <a:xfrm>
          <a:off x="18605500" y="104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19888</xdr:rowOff>
    </xdr:from>
    <xdr:to>
      <xdr:col>102</xdr:col>
      <xdr:colOff>114300</xdr:colOff>
      <xdr:row>61</xdr:row>
      <xdr:rowOff>25603</xdr:rowOff>
    </xdr:to>
    <xdr:cxnSp macro="">
      <xdr:nvCxnSpPr>
        <xdr:cNvPr id="619" name="直線コネクタ 618"/>
        <xdr:cNvCxnSpPr/>
      </xdr:nvCxnSpPr>
      <xdr:spPr>
        <a:xfrm flipV="1">
          <a:off x="18656300" y="1047833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121708</xdr:rowOff>
    </xdr:from>
    <xdr:ext cx="469744" cy="259045"/>
    <xdr:sp macro="" textlink="">
      <xdr:nvSpPr>
        <xdr:cNvPr id="620" name="n_1aveValue【学校施設】&#10;一人当たり面積"/>
        <xdr:cNvSpPr txBox="1"/>
      </xdr:nvSpPr>
      <xdr:spPr>
        <a:xfrm>
          <a:off x="21075727" y="1058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115536</xdr:rowOff>
    </xdr:from>
    <xdr:ext cx="469744" cy="259045"/>
    <xdr:sp macro="" textlink="">
      <xdr:nvSpPr>
        <xdr:cNvPr id="621" name="n_2aveValue【学校施設】&#10;一人当たり面積"/>
        <xdr:cNvSpPr txBox="1"/>
      </xdr:nvSpPr>
      <xdr:spPr>
        <a:xfrm>
          <a:off x="20199427" y="105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116450</xdr:rowOff>
    </xdr:from>
    <xdr:ext cx="469744" cy="259045"/>
    <xdr:sp macro="" textlink="">
      <xdr:nvSpPr>
        <xdr:cNvPr id="622" name="n_3aveValue【学校施設】&#10;一人当たり面積"/>
        <xdr:cNvSpPr txBox="1"/>
      </xdr:nvSpPr>
      <xdr:spPr>
        <a:xfrm>
          <a:off x="19310427" y="1057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116679</xdr:rowOff>
    </xdr:from>
    <xdr:ext cx="469744" cy="259045"/>
    <xdr:sp macro="" textlink="">
      <xdr:nvSpPr>
        <xdr:cNvPr id="623" name="n_4aveValue【学校施設】&#10;一人当たり面積"/>
        <xdr:cNvSpPr txBox="1"/>
      </xdr:nvSpPr>
      <xdr:spPr>
        <a:xfrm>
          <a:off x="18421427" y="105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71899</xdr:rowOff>
    </xdr:from>
    <xdr:ext cx="469744" cy="259045"/>
    <xdr:sp macro="" textlink="">
      <xdr:nvSpPr>
        <xdr:cNvPr id="624" name="n_1mainValue【学校施設】&#10;一人当たり面積"/>
        <xdr:cNvSpPr txBox="1"/>
      </xdr:nvSpPr>
      <xdr:spPr>
        <a:xfrm>
          <a:off x="21075727" y="1018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80815</xdr:rowOff>
    </xdr:from>
    <xdr:ext cx="469744" cy="259045"/>
    <xdr:sp macro="" textlink="">
      <xdr:nvSpPr>
        <xdr:cNvPr id="625" name="n_2mainValue【学校施設】&#10;一人当たり面積"/>
        <xdr:cNvSpPr txBox="1"/>
      </xdr:nvSpPr>
      <xdr:spPr>
        <a:xfrm>
          <a:off x="20199427" y="1019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87215</xdr:rowOff>
    </xdr:from>
    <xdr:ext cx="469744" cy="259045"/>
    <xdr:sp macro="" textlink="">
      <xdr:nvSpPr>
        <xdr:cNvPr id="626" name="n_3mainValue【学校施設】&#10;一人当たり面積"/>
        <xdr:cNvSpPr txBox="1"/>
      </xdr:nvSpPr>
      <xdr:spPr>
        <a:xfrm>
          <a:off x="19310427" y="1020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92930</xdr:rowOff>
    </xdr:from>
    <xdr:ext cx="469744" cy="259045"/>
    <xdr:sp macro="" textlink="">
      <xdr:nvSpPr>
        <xdr:cNvPr id="627" name="n_4mainValue【学校施設】&#10;一人当たり面積"/>
        <xdr:cNvSpPr txBox="1"/>
      </xdr:nvSpPr>
      <xdr:spPr>
        <a:xfrm>
          <a:off x="18421427" y="1020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5" name="直線コネクタ 65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6" name="テキスト ボックス 655"/>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7" name="直線コネクタ 65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8" name="テキスト ボックス 65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9" name="直線コネクタ 65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0" name="テキスト ボックス 65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1" name="直線コネクタ 66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2" name="テキスト ボックス 66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4" name="テキスト ボックス 66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89915</xdr:rowOff>
    </xdr:from>
    <xdr:to>
      <xdr:col>85</xdr:col>
      <xdr:colOff>126364</xdr:colOff>
      <xdr:row>108</xdr:row>
      <xdr:rowOff>19050</xdr:rowOff>
    </xdr:to>
    <xdr:cxnSp macro="">
      <xdr:nvCxnSpPr>
        <xdr:cNvPr id="666" name="直線コネクタ 665"/>
        <xdr:cNvCxnSpPr/>
      </xdr:nvCxnSpPr>
      <xdr:spPr>
        <a:xfrm flipV="1">
          <a:off x="16318864" y="17234915"/>
          <a:ext cx="0" cy="130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667" name="【公民館】&#10;有形固定資産減価償却率最小値テキスト"/>
        <xdr:cNvSpPr txBox="1"/>
      </xdr:nvSpPr>
      <xdr:spPr>
        <a:xfrm>
          <a:off x="16357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668" name="直線コネクタ 667"/>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36592</xdr:rowOff>
    </xdr:from>
    <xdr:ext cx="405111" cy="259045"/>
    <xdr:sp macro="" textlink="">
      <xdr:nvSpPr>
        <xdr:cNvPr id="669" name="【公民館】&#10;有形固定資産減価償却率最大値テキスト"/>
        <xdr:cNvSpPr txBox="1"/>
      </xdr:nvSpPr>
      <xdr:spPr>
        <a:xfrm>
          <a:off x="163576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89915</xdr:rowOff>
    </xdr:from>
    <xdr:to>
      <xdr:col>86</xdr:col>
      <xdr:colOff>25400</xdr:colOff>
      <xdr:row>100</xdr:row>
      <xdr:rowOff>89915</xdr:rowOff>
    </xdr:to>
    <xdr:cxnSp macro="">
      <xdr:nvCxnSpPr>
        <xdr:cNvPr id="670" name="直線コネクタ 669"/>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159275</xdr:rowOff>
    </xdr:from>
    <xdr:ext cx="405111" cy="259045"/>
    <xdr:sp macro="" textlink="">
      <xdr:nvSpPr>
        <xdr:cNvPr id="671" name="【公民館】&#10;有形固定資産減価償却率平均値テキスト"/>
        <xdr:cNvSpPr txBox="1"/>
      </xdr:nvSpPr>
      <xdr:spPr>
        <a:xfrm>
          <a:off x="16357600" y="17818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672" name="フローチャート: 判断 671"/>
        <xdr:cNvSpPr/>
      </xdr:nvSpPr>
      <xdr:spPr>
        <a:xfrm>
          <a:off x="162687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73" name="フローチャート: 判断 672"/>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674" name="フローチャート: 判断 673"/>
        <xdr:cNvSpPr/>
      </xdr:nvSpPr>
      <xdr:spPr>
        <a:xfrm>
          <a:off x="14541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675" name="フローチャート: 判断 674"/>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676" name="フローチャート: 判断 675"/>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77978</xdr:rowOff>
    </xdr:from>
    <xdr:to>
      <xdr:col>85</xdr:col>
      <xdr:colOff>177800</xdr:colOff>
      <xdr:row>102</xdr:row>
      <xdr:rowOff>8128</xdr:rowOff>
    </xdr:to>
    <xdr:sp macro="" textlink="">
      <xdr:nvSpPr>
        <xdr:cNvPr id="682" name="楕円 681"/>
        <xdr:cNvSpPr/>
      </xdr:nvSpPr>
      <xdr:spPr>
        <a:xfrm>
          <a:off x="16268700" y="1739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100855</xdr:rowOff>
    </xdr:from>
    <xdr:ext cx="405111" cy="259045"/>
    <xdr:sp macro="" textlink="">
      <xdr:nvSpPr>
        <xdr:cNvPr id="683" name="【公民館】&#10;有形固定資産減価償却率該当値テキスト"/>
        <xdr:cNvSpPr txBox="1"/>
      </xdr:nvSpPr>
      <xdr:spPr>
        <a:xfrm>
          <a:off x="16357600" y="1724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11685</xdr:rowOff>
    </xdr:from>
    <xdr:to>
      <xdr:col>81</xdr:col>
      <xdr:colOff>101600</xdr:colOff>
      <xdr:row>101</xdr:row>
      <xdr:rowOff>113285</xdr:rowOff>
    </xdr:to>
    <xdr:sp macro="" textlink="">
      <xdr:nvSpPr>
        <xdr:cNvPr id="684" name="楕円 683"/>
        <xdr:cNvSpPr/>
      </xdr:nvSpPr>
      <xdr:spPr>
        <a:xfrm>
          <a:off x="15430500" y="173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62485</xdr:rowOff>
    </xdr:from>
    <xdr:to>
      <xdr:col>85</xdr:col>
      <xdr:colOff>127000</xdr:colOff>
      <xdr:row>101</xdr:row>
      <xdr:rowOff>128778</xdr:rowOff>
    </xdr:to>
    <xdr:cxnSp macro="">
      <xdr:nvCxnSpPr>
        <xdr:cNvPr id="685" name="直線コネクタ 684"/>
        <xdr:cNvCxnSpPr/>
      </xdr:nvCxnSpPr>
      <xdr:spPr>
        <a:xfrm>
          <a:off x="15481300" y="17378935"/>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116839</xdr:rowOff>
    </xdr:from>
    <xdr:to>
      <xdr:col>76</xdr:col>
      <xdr:colOff>165100</xdr:colOff>
      <xdr:row>101</xdr:row>
      <xdr:rowOff>46989</xdr:rowOff>
    </xdr:to>
    <xdr:sp macro="" textlink="">
      <xdr:nvSpPr>
        <xdr:cNvPr id="686" name="楕円 685"/>
        <xdr:cNvSpPr/>
      </xdr:nvSpPr>
      <xdr:spPr>
        <a:xfrm>
          <a:off x="14541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167639</xdr:rowOff>
    </xdr:from>
    <xdr:to>
      <xdr:col>81</xdr:col>
      <xdr:colOff>50800</xdr:colOff>
      <xdr:row>101</xdr:row>
      <xdr:rowOff>62485</xdr:rowOff>
    </xdr:to>
    <xdr:cxnSp macro="">
      <xdr:nvCxnSpPr>
        <xdr:cNvPr id="687" name="直線コネクタ 686"/>
        <xdr:cNvCxnSpPr/>
      </xdr:nvCxnSpPr>
      <xdr:spPr>
        <a:xfrm>
          <a:off x="14592300" y="17312639"/>
          <a:ext cx="889000" cy="6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64263</xdr:rowOff>
    </xdr:from>
    <xdr:to>
      <xdr:col>72</xdr:col>
      <xdr:colOff>38100</xdr:colOff>
      <xdr:row>100</xdr:row>
      <xdr:rowOff>165863</xdr:rowOff>
    </xdr:to>
    <xdr:sp macro="" textlink="">
      <xdr:nvSpPr>
        <xdr:cNvPr id="688" name="楕円 687"/>
        <xdr:cNvSpPr/>
      </xdr:nvSpPr>
      <xdr:spPr>
        <a:xfrm>
          <a:off x="13652500" y="1720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115063</xdr:rowOff>
    </xdr:from>
    <xdr:to>
      <xdr:col>76</xdr:col>
      <xdr:colOff>114300</xdr:colOff>
      <xdr:row>100</xdr:row>
      <xdr:rowOff>167639</xdr:rowOff>
    </xdr:to>
    <xdr:cxnSp macro="">
      <xdr:nvCxnSpPr>
        <xdr:cNvPr id="689" name="直線コネクタ 688"/>
        <xdr:cNvCxnSpPr/>
      </xdr:nvCxnSpPr>
      <xdr:spPr>
        <a:xfrm>
          <a:off x="13703300" y="17260063"/>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169418</xdr:rowOff>
    </xdr:from>
    <xdr:to>
      <xdr:col>67</xdr:col>
      <xdr:colOff>101600</xdr:colOff>
      <xdr:row>100</xdr:row>
      <xdr:rowOff>99568</xdr:rowOff>
    </xdr:to>
    <xdr:sp macro="" textlink="">
      <xdr:nvSpPr>
        <xdr:cNvPr id="690" name="楕円 689"/>
        <xdr:cNvSpPr/>
      </xdr:nvSpPr>
      <xdr:spPr>
        <a:xfrm>
          <a:off x="12763500" y="171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48768</xdr:rowOff>
    </xdr:from>
    <xdr:to>
      <xdr:col>71</xdr:col>
      <xdr:colOff>177800</xdr:colOff>
      <xdr:row>100</xdr:row>
      <xdr:rowOff>115063</xdr:rowOff>
    </xdr:to>
    <xdr:cxnSp macro="">
      <xdr:nvCxnSpPr>
        <xdr:cNvPr id="691" name="直線コネクタ 690"/>
        <xdr:cNvCxnSpPr/>
      </xdr:nvCxnSpPr>
      <xdr:spPr>
        <a:xfrm>
          <a:off x="12814300" y="17193768"/>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692" name="n_1aveValue【公民館】&#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33545</xdr:rowOff>
    </xdr:from>
    <xdr:ext cx="405111" cy="259045"/>
    <xdr:sp macro="" textlink="">
      <xdr:nvSpPr>
        <xdr:cNvPr id="693" name="n_2aveValue【公民館】&#10;有形固定資産減価償却率"/>
        <xdr:cNvSpPr txBox="1"/>
      </xdr:nvSpPr>
      <xdr:spPr>
        <a:xfrm>
          <a:off x="14389744" y="178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22114</xdr:rowOff>
    </xdr:from>
    <xdr:ext cx="405111" cy="259045"/>
    <xdr:sp macro="" textlink="">
      <xdr:nvSpPr>
        <xdr:cNvPr id="694" name="n_3aveValue【公民館】&#10;有形固定資産減価償却率"/>
        <xdr:cNvSpPr txBox="1"/>
      </xdr:nvSpPr>
      <xdr:spPr>
        <a:xfrm>
          <a:off x="13500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695" name="n_4aveValue【公民館】&#10;有形固定資産減価償却率"/>
        <xdr:cNvSpPr txBox="1"/>
      </xdr:nvSpPr>
      <xdr:spPr>
        <a:xfrm>
          <a:off x="12611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129812</xdr:rowOff>
    </xdr:from>
    <xdr:ext cx="405111" cy="259045"/>
    <xdr:sp macro="" textlink="">
      <xdr:nvSpPr>
        <xdr:cNvPr id="696" name="n_1mainValue【公民館】&#10;有形固定資産減価償却率"/>
        <xdr:cNvSpPr txBox="1"/>
      </xdr:nvSpPr>
      <xdr:spPr>
        <a:xfrm>
          <a:off x="15266044" y="1710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63516</xdr:rowOff>
    </xdr:from>
    <xdr:ext cx="405111" cy="259045"/>
    <xdr:sp macro="" textlink="">
      <xdr:nvSpPr>
        <xdr:cNvPr id="697" name="n_2mainValue【公民館】&#10;有形固定資産減価償却率"/>
        <xdr:cNvSpPr txBox="1"/>
      </xdr:nvSpPr>
      <xdr:spPr>
        <a:xfrm>
          <a:off x="143897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10940</xdr:rowOff>
    </xdr:from>
    <xdr:ext cx="405111" cy="259045"/>
    <xdr:sp macro="" textlink="">
      <xdr:nvSpPr>
        <xdr:cNvPr id="698" name="n_3mainValue【公民館】&#10;有形固定資産減価償却率"/>
        <xdr:cNvSpPr txBox="1"/>
      </xdr:nvSpPr>
      <xdr:spPr>
        <a:xfrm>
          <a:off x="13500744" y="1698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116095</xdr:rowOff>
    </xdr:from>
    <xdr:ext cx="405111" cy="259045"/>
    <xdr:sp macro="" textlink="">
      <xdr:nvSpPr>
        <xdr:cNvPr id="699" name="n_4mainValue【公民館】&#10;有形固定資産減価償却率"/>
        <xdr:cNvSpPr txBox="1"/>
      </xdr:nvSpPr>
      <xdr:spPr>
        <a:xfrm>
          <a:off x="12611744" y="1691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28848</xdr:rowOff>
    </xdr:from>
    <xdr:to>
      <xdr:col>116</xdr:col>
      <xdr:colOff>62864</xdr:colOff>
      <xdr:row>108</xdr:row>
      <xdr:rowOff>82731</xdr:rowOff>
    </xdr:to>
    <xdr:cxnSp macro="">
      <xdr:nvCxnSpPr>
        <xdr:cNvPr id="725" name="直線コネクタ 724"/>
        <xdr:cNvCxnSpPr/>
      </xdr:nvCxnSpPr>
      <xdr:spPr>
        <a:xfrm flipV="1">
          <a:off x="22160864" y="170023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726"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727" name="直線コネクタ 726"/>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146975</xdr:rowOff>
    </xdr:from>
    <xdr:ext cx="469744" cy="259045"/>
    <xdr:sp macro="" textlink="">
      <xdr:nvSpPr>
        <xdr:cNvPr id="728" name="【公民館】&#10;一人当たり面積最大値テキスト"/>
        <xdr:cNvSpPr txBox="1"/>
      </xdr:nvSpPr>
      <xdr:spPr>
        <a:xfrm>
          <a:off x="22199600" y="167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28848</xdr:rowOff>
    </xdr:from>
    <xdr:to>
      <xdr:col>116</xdr:col>
      <xdr:colOff>152400</xdr:colOff>
      <xdr:row>99</xdr:row>
      <xdr:rowOff>28848</xdr:rowOff>
    </xdr:to>
    <xdr:cxnSp macro="">
      <xdr:nvCxnSpPr>
        <xdr:cNvPr id="729" name="直線コネクタ 728"/>
        <xdr:cNvCxnSpPr/>
      </xdr:nvCxnSpPr>
      <xdr:spPr>
        <a:xfrm>
          <a:off x="22072600" y="1700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30"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31" name="フローチャート: 判断 730"/>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732" name="フローチャート: 判断 731"/>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10705</xdr:rowOff>
    </xdr:from>
    <xdr:to>
      <xdr:col>107</xdr:col>
      <xdr:colOff>101600</xdr:colOff>
      <xdr:row>105</xdr:row>
      <xdr:rowOff>112305</xdr:rowOff>
    </xdr:to>
    <xdr:sp macro="" textlink="">
      <xdr:nvSpPr>
        <xdr:cNvPr id="733" name="フローチャート: 判断 732"/>
        <xdr:cNvSpPr/>
      </xdr:nvSpPr>
      <xdr:spPr>
        <a:xfrm>
          <a:off x="2038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120106</xdr:rowOff>
    </xdr:from>
    <xdr:to>
      <xdr:col>102</xdr:col>
      <xdr:colOff>165100</xdr:colOff>
      <xdr:row>105</xdr:row>
      <xdr:rowOff>50256</xdr:rowOff>
    </xdr:to>
    <xdr:sp macro="" textlink="">
      <xdr:nvSpPr>
        <xdr:cNvPr id="734" name="フローチャート: 判断 733"/>
        <xdr:cNvSpPr/>
      </xdr:nvSpPr>
      <xdr:spPr>
        <a:xfrm>
          <a:off x="19494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149498</xdr:rowOff>
    </xdr:from>
    <xdr:to>
      <xdr:col>98</xdr:col>
      <xdr:colOff>38100</xdr:colOff>
      <xdr:row>105</xdr:row>
      <xdr:rowOff>79648</xdr:rowOff>
    </xdr:to>
    <xdr:sp macro="" textlink="">
      <xdr:nvSpPr>
        <xdr:cNvPr id="735" name="フローチャート: 判断 734"/>
        <xdr:cNvSpPr/>
      </xdr:nvSpPr>
      <xdr:spPr>
        <a:xfrm>
          <a:off x="18605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147864</xdr:rowOff>
    </xdr:from>
    <xdr:to>
      <xdr:col>116</xdr:col>
      <xdr:colOff>114300</xdr:colOff>
      <xdr:row>104</xdr:row>
      <xdr:rowOff>78014</xdr:rowOff>
    </xdr:to>
    <xdr:sp macro="" textlink="">
      <xdr:nvSpPr>
        <xdr:cNvPr id="741" name="楕円 740"/>
        <xdr:cNvSpPr/>
      </xdr:nvSpPr>
      <xdr:spPr>
        <a:xfrm>
          <a:off x="221107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170741</xdr:rowOff>
    </xdr:from>
    <xdr:ext cx="469744" cy="259045"/>
    <xdr:sp macro="" textlink="">
      <xdr:nvSpPr>
        <xdr:cNvPr id="742" name="【公民館】&#10;一人当たり面積該当値テキスト"/>
        <xdr:cNvSpPr txBox="1"/>
      </xdr:nvSpPr>
      <xdr:spPr>
        <a:xfrm>
          <a:off x="22199600" y="1765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167458</xdr:rowOff>
    </xdr:from>
    <xdr:to>
      <xdr:col>112</xdr:col>
      <xdr:colOff>38100</xdr:colOff>
      <xdr:row>104</xdr:row>
      <xdr:rowOff>97608</xdr:rowOff>
    </xdr:to>
    <xdr:sp macro="" textlink="">
      <xdr:nvSpPr>
        <xdr:cNvPr id="743" name="楕円 742"/>
        <xdr:cNvSpPr/>
      </xdr:nvSpPr>
      <xdr:spPr>
        <a:xfrm>
          <a:off x="21272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27214</xdr:rowOff>
    </xdr:from>
    <xdr:to>
      <xdr:col>116</xdr:col>
      <xdr:colOff>63500</xdr:colOff>
      <xdr:row>104</xdr:row>
      <xdr:rowOff>46808</xdr:rowOff>
    </xdr:to>
    <xdr:cxnSp macro="">
      <xdr:nvCxnSpPr>
        <xdr:cNvPr id="744" name="直線コネクタ 743"/>
        <xdr:cNvCxnSpPr/>
      </xdr:nvCxnSpPr>
      <xdr:spPr>
        <a:xfrm flipV="1">
          <a:off x="21323300" y="1785801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9071</xdr:rowOff>
    </xdr:from>
    <xdr:to>
      <xdr:col>107</xdr:col>
      <xdr:colOff>101600</xdr:colOff>
      <xdr:row>104</xdr:row>
      <xdr:rowOff>110671</xdr:rowOff>
    </xdr:to>
    <xdr:sp macro="" textlink="">
      <xdr:nvSpPr>
        <xdr:cNvPr id="745" name="楕円 744"/>
        <xdr:cNvSpPr/>
      </xdr:nvSpPr>
      <xdr:spPr>
        <a:xfrm>
          <a:off x="20383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46808</xdr:rowOff>
    </xdr:from>
    <xdr:to>
      <xdr:col>111</xdr:col>
      <xdr:colOff>177800</xdr:colOff>
      <xdr:row>104</xdr:row>
      <xdr:rowOff>59871</xdr:rowOff>
    </xdr:to>
    <xdr:cxnSp macro="">
      <xdr:nvCxnSpPr>
        <xdr:cNvPr id="746" name="直線コネクタ 745"/>
        <xdr:cNvCxnSpPr/>
      </xdr:nvCxnSpPr>
      <xdr:spPr>
        <a:xfrm flipV="1">
          <a:off x="20434300" y="178776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18869</xdr:rowOff>
    </xdr:from>
    <xdr:to>
      <xdr:col>102</xdr:col>
      <xdr:colOff>165100</xdr:colOff>
      <xdr:row>104</xdr:row>
      <xdr:rowOff>120469</xdr:rowOff>
    </xdr:to>
    <xdr:sp macro="" textlink="">
      <xdr:nvSpPr>
        <xdr:cNvPr id="747" name="楕円 746"/>
        <xdr:cNvSpPr/>
      </xdr:nvSpPr>
      <xdr:spPr>
        <a:xfrm>
          <a:off x="19494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59871</xdr:rowOff>
    </xdr:from>
    <xdr:to>
      <xdr:col>107</xdr:col>
      <xdr:colOff>50800</xdr:colOff>
      <xdr:row>104</xdr:row>
      <xdr:rowOff>69669</xdr:rowOff>
    </xdr:to>
    <xdr:cxnSp macro="">
      <xdr:nvCxnSpPr>
        <xdr:cNvPr id="748" name="直線コネクタ 747"/>
        <xdr:cNvCxnSpPr/>
      </xdr:nvCxnSpPr>
      <xdr:spPr>
        <a:xfrm flipV="1">
          <a:off x="19545300" y="1789067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28666</xdr:rowOff>
    </xdr:from>
    <xdr:to>
      <xdr:col>98</xdr:col>
      <xdr:colOff>38100</xdr:colOff>
      <xdr:row>104</xdr:row>
      <xdr:rowOff>130266</xdr:rowOff>
    </xdr:to>
    <xdr:sp macro="" textlink="">
      <xdr:nvSpPr>
        <xdr:cNvPr id="749" name="楕円 748"/>
        <xdr:cNvSpPr/>
      </xdr:nvSpPr>
      <xdr:spPr>
        <a:xfrm>
          <a:off x="18605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69669</xdr:rowOff>
    </xdr:from>
    <xdr:to>
      <xdr:col>102</xdr:col>
      <xdr:colOff>114300</xdr:colOff>
      <xdr:row>104</xdr:row>
      <xdr:rowOff>79466</xdr:rowOff>
    </xdr:to>
    <xdr:cxnSp macro="">
      <xdr:nvCxnSpPr>
        <xdr:cNvPr id="750" name="直線コネクタ 749"/>
        <xdr:cNvCxnSpPr/>
      </xdr:nvCxnSpPr>
      <xdr:spPr>
        <a:xfrm flipV="1">
          <a:off x="18656300" y="179004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165479</xdr:rowOff>
    </xdr:from>
    <xdr:ext cx="469744" cy="259045"/>
    <xdr:sp macro="" textlink="">
      <xdr:nvSpPr>
        <xdr:cNvPr id="751" name="n_1aveValue【公民館】&#10;一人当たり面積"/>
        <xdr:cNvSpPr txBox="1"/>
      </xdr:nvSpPr>
      <xdr:spPr>
        <a:xfrm>
          <a:off x="21075727"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103432</xdr:rowOff>
    </xdr:from>
    <xdr:ext cx="469744" cy="259045"/>
    <xdr:sp macro="" textlink="">
      <xdr:nvSpPr>
        <xdr:cNvPr id="752" name="n_2aveValue【公民館】&#10;一人当たり面積"/>
        <xdr:cNvSpPr txBox="1"/>
      </xdr:nvSpPr>
      <xdr:spPr>
        <a:xfrm>
          <a:off x="20199427" y="181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41383</xdr:rowOff>
    </xdr:from>
    <xdr:ext cx="469744" cy="259045"/>
    <xdr:sp macro="" textlink="">
      <xdr:nvSpPr>
        <xdr:cNvPr id="753" name="n_3aveValue【公民館】&#10;一人当たり面積"/>
        <xdr:cNvSpPr txBox="1"/>
      </xdr:nvSpPr>
      <xdr:spPr>
        <a:xfrm>
          <a:off x="19310427" y="1804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70775</xdr:rowOff>
    </xdr:from>
    <xdr:ext cx="469744" cy="259045"/>
    <xdr:sp macro="" textlink="">
      <xdr:nvSpPr>
        <xdr:cNvPr id="754" name="n_4aveValue【公民館】&#10;一人当たり面積"/>
        <xdr:cNvSpPr txBox="1"/>
      </xdr:nvSpPr>
      <xdr:spPr>
        <a:xfrm>
          <a:off x="18421427"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114135</xdr:rowOff>
    </xdr:from>
    <xdr:ext cx="469744" cy="259045"/>
    <xdr:sp macro="" textlink="">
      <xdr:nvSpPr>
        <xdr:cNvPr id="755" name="n_1mainValue【公民館】&#10;一人当たり面積"/>
        <xdr:cNvSpPr txBox="1"/>
      </xdr:nvSpPr>
      <xdr:spPr>
        <a:xfrm>
          <a:off x="21075727" y="1760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127198</xdr:rowOff>
    </xdr:from>
    <xdr:ext cx="469744" cy="259045"/>
    <xdr:sp macro="" textlink="">
      <xdr:nvSpPr>
        <xdr:cNvPr id="756" name="n_2mainValue【公民館】&#10;一人当たり面積"/>
        <xdr:cNvSpPr txBox="1"/>
      </xdr:nvSpPr>
      <xdr:spPr>
        <a:xfrm>
          <a:off x="20199427" y="176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136996</xdr:rowOff>
    </xdr:from>
    <xdr:ext cx="469744" cy="259045"/>
    <xdr:sp macro="" textlink="">
      <xdr:nvSpPr>
        <xdr:cNvPr id="757" name="n_3mainValue【公民館】&#10;一人当たり面積"/>
        <xdr:cNvSpPr txBox="1"/>
      </xdr:nvSpPr>
      <xdr:spPr>
        <a:xfrm>
          <a:off x="19310427" y="176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146793</xdr:rowOff>
    </xdr:from>
    <xdr:ext cx="469744" cy="259045"/>
    <xdr:sp macro="" textlink="">
      <xdr:nvSpPr>
        <xdr:cNvPr id="758" name="n_4mainValue【公民館】&#10;一人当たり面積"/>
        <xdr:cNvSpPr txBox="1"/>
      </xdr:nvSpPr>
      <xdr:spPr>
        <a:xfrm>
          <a:off x="18421427" y="1763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の有形固定資産減価償却率は</a:t>
          </a:r>
          <a:r>
            <a:rPr kumimoji="1" lang="en-US" altLang="ja-JP" sz="1100">
              <a:solidFill>
                <a:schemeClr val="dk1"/>
              </a:solidFill>
              <a:effectLst/>
              <a:latin typeface="+mn-lt"/>
              <a:ea typeface="+mn-ea"/>
              <a:cs typeface="+mn-cs"/>
            </a:rPr>
            <a:t>34.2</a:t>
          </a:r>
          <a:r>
            <a:rPr kumimoji="1" lang="ja-JP" altLang="ja-JP" sz="1100">
              <a:solidFill>
                <a:schemeClr val="dk1"/>
              </a:solidFill>
              <a:effectLst/>
              <a:latin typeface="+mn-lt"/>
              <a:ea typeface="+mn-ea"/>
              <a:cs typeface="+mn-cs"/>
            </a:rPr>
            <a:t>％と類似団体平均を大きく下回っている。これは、毎年維持補修を実施し、市内の道路整備しているためである。また、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については、類似団体平均を</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が、学校施設の一人当たりの面積は類似団体平均を上回っている。軽微な修繕は実施しているものの、学校施設全体の老朽化は進んでおり、今後、人口の減少により一人当たりの学校の面積も大きくなっていくことが予想されるため、学校施設の複合化を検討しているものである。</a:t>
          </a:r>
          <a:endParaRPr lang="ja-JP" altLang="ja-JP" sz="18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16,505
16,468
78.68
19,073,309
18,511,572
426,070
6,917,140
15,856,999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30480</xdr:rowOff>
    </xdr:to>
    <xdr:cxnSp macro="">
      <xdr:nvCxnSpPr>
        <xdr:cNvPr id="55" name="直線コネクタ 54"/>
        <xdr:cNvCxnSpPr/>
      </xdr:nvCxnSpPr>
      <xdr:spPr>
        <a:xfrm flipV="1">
          <a:off x="4634865" y="581634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図書館】&#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0" name="【図書館】&#10;有形固定資産減価償却率平均値テキスト"/>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2" name="フローチャート: 判断 61"/>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52832</xdr:rowOff>
    </xdr:from>
    <xdr:to>
      <xdr:col>15</xdr:col>
      <xdr:colOff>101600</xdr:colOff>
      <xdr:row>36</xdr:row>
      <xdr:rowOff>154432</xdr:rowOff>
    </xdr:to>
    <xdr:sp macro="" textlink="">
      <xdr:nvSpPr>
        <xdr:cNvPr id="63" name="フローチャート: 判断 62"/>
        <xdr:cNvSpPr/>
      </xdr:nvSpPr>
      <xdr:spPr>
        <a:xfrm>
          <a:off x="2857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23114</xdr:rowOff>
    </xdr:from>
    <xdr:to>
      <xdr:col>10</xdr:col>
      <xdr:colOff>165100</xdr:colOff>
      <xdr:row>36</xdr:row>
      <xdr:rowOff>124714</xdr:rowOff>
    </xdr:to>
    <xdr:sp macro="" textlink="">
      <xdr:nvSpPr>
        <xdr:cNvPr id="64" name="フローチャート: 判断 63"/>
        <xdr:cNvSpPr/>
      </xdr:nvSpPr>
      <xdr:spPr>
        <a:xfrm>
          <a:off x="1968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75692</xdr:rowOff>
    </xdr:from>
    <xdr:to>
      <xdr:col>24</xdr:col>
      <xdr:colOff>114300</xdr:colOff>
      <xdr:row>38</xdr:row>
      <xdr:rowOff>5842</xdr:rowOff>
    </xdr:to>
    <xdr:sp macro="" textlink="">
      <xdr:nvSpPr>
        <xdr:cNvPr id="71" name="楕円 70"/>
        <xdr:cNvSpPr/>
      </xdr:nvSpPr>
      <xdr:spPr>
        <a:xfrm>
          <a:off x="4584700" y="64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98569</xdr:rowOff>
    </xdr:from>
    <xdr:ext cx="405111" cy="259045"/>
    <xdr:sp macro="" textlink="">
      <xdr:nvSpPr>
        <xdr:cNvPr id="72" name="【図書館】&#10;有形固定資産減価償却率該当値テキスト"/>
        <xdr:cNvSpPr txBox="1"/>
      </xdr:nvSpPr>
      <xdr:spPr>
        <a:xfrm>
          <a:off x="4673600" y="627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39116</xdr:rowOff>
    </xdr:from>
    <xdr:to>
      <xdr:col>20</xdr:col>
      <xdr:colOff>38100</xdr:colOff>
      <xdr:row>37</xdr:row>
      <xdr:rowOff>140716</xdr:rowOff>
    </xdr:to>
    <xdr:sp macro="" textlink="">
      <xdr:nvSpPr>
        <xdr:cNvPr id="73" name="楕円 72"/>
        <xdr:cNvSpPr/>
      </xdr:nvSpPr>
      <xdr:spPr>
        <a:xfrm>
          <a:off x="37465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89916</xdr:rowOff>
    </xdr:from>
    <xdr:to>
      <xdr:col>24</xdr:col>
      <xdr:colOff>63500</xdr:colOff>
      <xdr:row>37</xdr:row>
      <xdr:rowOff>126492</xdr:rowOff>
    </xdr:to>
    <xdr:cxnSp macro="">
      <xdr:nvCxnSpPr>
        <xdr:cNvPr id="74" name="直線コネクタ 73"/>
        <xdr:cNvCxnSpPr/>
      </xdr:nvCxnSpPr>
      <xdr:spPr>
        <a:xfrm>
          <a:off x="3797300" y="643356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39116</xdr:rowOff>
    </xdr:from>
    <xdr:to>
      <xdr:col>15</xdr:col>
      <xdr:colOff>101600</xdr:colOff>
      <xdr:row>37</xdr:row>
      <xdr:rowOff>140716</xdr:rowOff>
    </xdr:to>
    <xdr:sp macro="" textlink="">
      <xdr:nvSpPr>
        <xdr:cNvPr id="75" name="楕円 74"/>
        <xdr:cNvSpPr/>
      </xdr:nvSpPr>
      <xdr:spPr>
        <a:xfrm>
          <a:off x="28575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89916</xdr:rowOff>
    </xdr:from>
    <xdr:to>
      <xdr:col>19</xdr:col>
      <xdr:colOff>177800</xdr:colOff>
      <xdr:row>37</xdr:row>
      <xdr:rowOff>89916</xdr:rowOff>
    </xdr:to>
    <xdr:cxnSp macro="">
      <xdr:nvCxnSpPr>
        <xdr:cNvPr id="76" name="直線コネクタ 75"/>
        <xdr:cNvCxnSpPr/>
      </xdr:nvCxnSpPr>
      <xdr:spPr>
        <a:xfrm>
          <a:off x="2908300" y="6433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157988</xdr:rowOff>
    </xdr:from>
    <xdr:to>
      <xdr:col>10</xdr:col>
      <xdr:colOff>165100</xdr:colOff>
      <xdr:row>37</xdr:row>
      <xdr:rowOff>88138</xdr:rowOff>
    </xdr:to>
    <xdr:sp macro="" textlink="">
      <xdr:nvSpPr>
        <xdr:cNvPr id="77" name="楕円 76"/>
        <xdr:cNvSpPr/>
      </xdr:nvSpPr>
      <xdr:spPr>
        <a:xfrm>
          <a:off x="1968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37338</xdr:rowOff>
    </xdr:from>
    <xdr:to>
      <xdr:col>15</xdr:col>
      <xdr:colOff>50800</xdr:colOff>
      <xdr:row>37</xdr:row>
      <xdr:rowOff>89916</xdr:rowOff>
    </xdr:to>
    <xdr:cxnSp macro="">
      <xdr:nvCxnSpPr>
        <xdr:cNvPr id="78" name="直線コネクタ 77"/>
        <xdr:cNvCxnSpPr/>
      </xdr:nvCxnSpPr>
      <xdr:spPr>
        <a:xfrm>
          <a:off x="2019300" y="638098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105410</xdr:rowOff>
    </xdr:from>
    <xdr:to>
      <xdr:col>6</xdr:col>
      <xdr:colOff>38100</xdr:colOff>
      <xdr:row>37</xdr:row>
      <xdr:rowOff>35560</xdr:rowOff>
    </xdr:to>
    <xdr:sp macro="" textlink="">
      <xdr:nvSpPr>
        <xdr:cNvPr id="79" name="楕円 78"/>
        <xdr:cNvSpPr/>
      </xdr:nvSpPr>
      <xdr:spPr>
        <a:xfrm>
          <a:off x="1079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156210</xdr:rowOff>
    </xdr:from>
    <xdr:to>
      <xdr:col>10</xdr:col>
      <xdr:colOff>114300</xdr:colOff>
      <xdr:row>37</xdr:row>
      <xdr:rowOff>37338</xdr:rowOff>
    </xdr:to>
    <xdr:cxnSp macro="">
      <xdr:nvCxnSpPr>
        <xdr:cNvPr id="80" name="直線コネクタ 79"/>
        <xdr:cNvCxnSpPr/>
      </xdr:nvCxnSpPr>
      <xdr:spPr>
        <a:xfrm>
          <a:off x="1130300" y="632841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145813</xdr:rowOff>
    </xdr:from>
    <xdr:ext cx="405111" cy="259045"/>
    <xdr:sp macro="" textlink="">
      <xdr:nvSpPr>
        <xdr:cNvPr id="81" name="n_1aveValue【図書館】&#10;有形固定資産減価償却率"/>
        <xdr:cNvSpPr txBox="1"/>
      </xdr:nvSpPr>
      <xdr:spPr>
        <a:xfrm>
          <a:off x="35820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170959</xdr:rowOff>
    </xdr:from>
    <xdr:ext cx="405111" cy="259045"/>
    <xdr:sp macro="" textlink="">
      <xdr:nvSpPr>
        <xdr:cNvPr id="82" name="n_2aveValue【図書館】&#10;有形固定資産減価償却率"/>
        <xdr:cNvSpPr txBox="1"/>
      </xdr:nvSpPr>
      <xdr:spPr>
        <a:xfrm>
          <a:off x="27057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141241</xdr:rowOff>
    </xdr:from>
    <xdr:ext cx="405111" cy="259045"/>
    <xdr:sp macro="" textlink="">
      <xdr:nvSpPr>
        <xdr:cNvPr id="83" name="n_3aveValue【図書館】&#10;有形固定資産減価償却率"/>
        <xdr:cNvSpPr txBox="1"/>
      </xdr:nvSpPr>
      <xdr:spPr>
        <a:xfrm>
          <a:off x="1816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4" name="n_4aveValue【図書館】&#10;有形固定資産減価償却率"/>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131843</xdr:rowOff>
    </xdr:from>
    <xdr:ext cx="405111" cy="259045"/>
    <xdr:sp macro="" textlink="">
      <xdr:nvSpPr>
        <xdr:cNvPr id="85" name="n_1mainValue【図書館】&#10;有形固定資産減価償却率"/>
        <xdr:cNvSpPr txBox="1"/>
      </xdr:nvSpPr>
      <xdr:spPr>
        <a:xfrm>
          <a:off x="3582044" y="647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131843</xdr:rowOff>
    </xdr:from>
    <xdr:ext cx="405111" cy="259045"/>
    <xdr:sp macro="" textlink="">
      <xdr:nvSpPr>
        <xdr:cNvPr id="86" name="n_2mainValue【図書館】&#10;有形固定資産減価償却率"/>
        <xdr:cNvSpPr txBox="1"/>
      </xdr:nvSpPr>
      <xdr:spPr>
        <a:xfrm>
          <a:off x="2705744" y="647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79265</xdr:rowOff>
    </xdr:from>
    <xdr:ext cx="405111" cy="259045"/>
    <xdr:sp macro="" textlink="">
      <xdr:nvSpPr>
        <xdr:cNvPr id="87" name="n_3mainValue【図書館】&#10;有形固定資産減価償却率"/>
        <xdr:cNvSpPr txBox="1"/>
      </xdr:nvSpPr>
      <xdr:spPr>
        <a:xfrm>
          <a:off x="1816744" y="642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8" name="n_4main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12" name="直線コネクタ 111"/>
        <xdr:cNvCxnSpPr/>
      </xdr:nvCxnSpPr>
      <xdr:spPr>
        <a:xfrm flipV="1">
          <a:off x="10476865" y="5702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15"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16" name="直線コネクタ 115"/>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17" name="【図書館】&#10;一人当たり面積平均値テキスト"/>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8" name="フローチャート: 判断 117"/>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9" name="フローチャート: 判断 118"/>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76200</xdr:rowOff>
    </xdr:from>
    <xdr:to>
      <xdr:col>41</xdr:col>
      <xdr:colOff>101600</xdr:colOff>
      <xdr:row>39</xdr:row>
      <xdr:rowOff>6350</xdr:rowOff>
    </xdr:to>
    <xdr:sp macro="" textlink="">
      <xdr:nvSpPr>
        <xdr:cNvPr id="121" name="フローチャート: 判断 120"/>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22" name="フローチャート: 判断 121"/>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165100</xdr:rowOff>
    </xdr:from>
    <xdr:to>
      <xdr:col>55</xdr:col>
      <xdr:colOff>50800</xdr:colOff>
      <xdr:row>33</xdr:row>
      <xdr:rowOff>95250</xdr:rowOff>
    </xdr:to>
    <xdr:sp macro="" textlink="">
      <xdr:nvSpPr>
        <xdr:cNvPr id="128" name="楕円 127"/>
        <xdr:cNvSpPr/>
      </xdr:nvSpPr>
      <xdr:spPr>
        <a:xfrm>
          <a:off x="104267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118127</xdr:rowOff>
    </xdr:from>
    <xdr:ext cx="469744" cy="259045"/>
    <xdr:sp macro="" textlink="">
      <xdr:nvSpPr>
        <xdr:cNvPr id="129" name="【図書館】&#10;一人当たり面積該当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19050</xdr:rowOff>
    </xdr:from>
    <xdr:to>
      <xdr:col>50</xdr:col>
      <xdr:colOff>165100</xdr:colOff>
      <xdr:row>33</xdr:row>
      <xdr:rowOff>120650</xdr:rowOff>
    </xdr:to>
    <xdr:sp macro="" textlink="">
      <xdr:nvSpPr>
        <xdr:cNvPr id="130" name="楕円 129"/>
        <xdr:cNvSpPr/>
      </xdr:nvSpPr>
      <xdr:spPr>
        <a:xfrm>
          <a:off x="95885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44450</xdr:rowOff>
    </xdr:from>
    <xdr:to>
      <xdr:col>55</xdr:col>
      <xdr:colOff>0</xdr:colOff>
      <xdr:row>33</xdr:row>
      <xdr:rowOff>69850</xdr:rowOff>
    </xdr:to>
    <xdr:cxnSp macro="">
      <xdr:nvCxnSpPr>
        <xdr:cNvPr id="131" name="直線コネクタ 130"/>
        <xdr:cNvCxnSpPr/>
      </xdr:nvCxnSpPr>
      <xdr:spPr>
        <a:xfrm flipV="1">
          <a:off x="9639300" y="5702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44450</xdr:rowOff>
    </xdr:from>
    <xdr:to>
      <xdr:col>46</xdr:col>
      <xdr:colOff>38100</xdr:colOff>
      <xdr:row>33</xdr:row>
      <xdr:rowOff>146050</xdr:rowOff>
    </xdr:to>
    <xdr:sp macro="" textlink="">
      <xdr:nvSpPr>
        <xdr:cNvPr id="132" name="楕円 131"/>
        <xdr:cNvSpPr/>
      </xdr:nvSpPr>
      <xdr:spPr>
        <a:xfrm>
          <a:off x="8699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69850</xdr:rowOff>
    </xdr:from>
    <xdr:to>
      <xdr:col>50</xdr:col>
      <xdr:colOff>114300</xdr:colOff>
      <xdr:row>33</xdr:row>
      <xdr:rowOff>95250</xdr:rowOff>
    </xdr:to>
    <xdr:cxnSp macro="">
      <xdr:nvCxnSpPr>
        <xdr:cNvPr id="133" name="直線コネクタ 132"/>
        <xdr:cNvCxnSpPr/>
      </xdr:nvCxnSpPr>
      <xdr:spPr>
        <a:xfrm flipV="1">
          <a:off x="8750300" y="572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69850</xdr:rowOff>
    </xdr:from>
    <xdr:to>
      <xdr:col>41</xdr:col>
      <xdr:colOff>101600</xdr:colOff>
      <xdr:row>34</xdr:row>
      <xdr:rowOff>0</xdr:rowOff>
    </xdr:to>
    <xdr:sp macro="" textlink="">
      <xdr:nvSpPr>
        <xdr:cNvPr id="134" name="楕円 133"/>
        <xdr:cNvSpPr/>
      </xdr:nvSpPr>
      <xdr:spPr>
        <a:xfrm>
          <a:off x="78105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95250</xdr:rowOff>
    </xdr:from>
    <xdr:to>
      <xdr:col>45</xdr:col>
      <xdr:colOff>177800</xdr:colOff>
      <xdr:row>33</xdr:row>
      <xdr:rowOff>120650</xdr:rowOff>
    </xdr:to>
    <xdr:cxnSp macro="">
      <xdr:nvCxnSpPr>
        <xdr:cNvPr id="135" name="直線コネクタ 134"/>
        <xdr:cNvCxnSpPr/>
      </xdr:nvCxnSpPr>
      <xdr:spPr>
        <a:xfrm flipV="1">
          <a:off x="7861300" y="575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82550</xdr:rowOff>
    </xdr:from>
    <xdr:to>
      <xdr:col>36</xdr:col>
      <xdr:colOff>165100</xdr:colOff>
      <xdr:row>34</xdr:row>
      <xdr:rowOff>12700</xdr:rowOff>
    </xdr:to>
    <xdr:sp macro="" textlink="">
      <xdr:nvSpPr>
        <xdr:cNvPr id="136" name="楕円 135"/>
        <xdr:cNvSpPr/>
      </xdr:nvSpPr>
      <xdr:spPr>
        <a:xfrm>
          <a:off x="6921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120650</xdr:rowOff>
    </xdr:from>
    <xdr:to>
      <xdr:col>41</xdr:col>
      <xdr:colOff>50800</xdr:colOff>
      <xdr:row>33</xdr:row>
      <xdr:rowOff>133350</xdr:rowOff>
    </xdr:to>
    <xdr:cxnSp macro="">
      <xdr:nvCxnSpPr>
        <xdr:cNvPr id="137" name="直線コネクタ 136"/>
        <xdr:cNvCxnSpPr/>
      </xdr:nvCxnSpPr>
      <xdr:spPr>
        <a:xfrm flipV="1">
          <a:off x="6972300" y="577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10177</xdr:rowOff>
    </xdr:from>
    <xdr:ext cx="469744" cy="259045"/>
    <xdr:sp macro="" textlink="">
      <xdr:nvSpPr>
        <xdr:cNvPr id="138" name="n_1aveValue【図書館】&#10;一人当たり面積"/>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9"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168927</xdr:rowOff>
    </xdr:from>
    <xdr:ext cx="469744" cy="259045"/>
    <xdr:sp macro="" textlink="">
      <xdr:nvSpPr>
        <xdr:cNvPr id="140" name="n_3aveValue【図書館】&#10;一人当たり面積"/>
        <xdr:cNvSpPr txBox="1"/>
      </xdr:nvSpPr>
      <xdr:spPr>
        <a:xfrm>
          <a:off x="7626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1" name="n_4aveValue【図書館】&#10;一人当たり面積"/>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137177</xdr:rowOff>
    </xdr:from>
    <xdr:ext cx="469744" cy="259045"/>
    <xdr:sp macro="" textlink="">
      <xdr:nvSpPr>
        <xdr:cNvPr id="142" name="n_1mainValue【図書館】&#10;一人当たり面積"/>
        <xdr:cNvSpPr txBox="1"/>
      </xdr:nvSpPr>
      <xdr:spPr>
        <a:xfrm>
          <a:off x="9391727"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162577</xdr:rowOff>
    </xdr:from>
    <xdr:ext cx="469744" cy="259045"/>
    <xdr:sp macro="" textlink="">
      <xdr:nvSpPr>
        <xdr:cNvPr id="143" name="n_2mainValue【図書館】&#10;一人当たり面積"/>
        <xdr:cNvSpPr txBox="1"/>
      </xdr:nvSpPr>
      <xdr:spPr>
        <a:xfrm>
          <a:off x="85154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16527</xdr:rowOff>
    </xdr:from>
    <xdr:ext cx="469744" cy="259045"/>
    <xdr:sp macro="" textlink="">
      <xdr:nvSpPr>
        <xdr:cNvPr id="144" name="n_3mainValue【図書館】&#10;一人当たり面積"/>
        <xdr:cNvSpPr txBox="1"/>
      </xdr:nvSpPr>
      <xdr:spPr>
        <a:xfrm>
          <a:off x="7626427"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29227</xdr:rowOff>
    </xdr:from>
    <xdr:ext cx="469744" cy="259045"/>
    <xdr:sp macro="" textlink="">
      <xdr:nvSpPr>
        <xdr:cNvPr id="145" name="n_4mainValue【図書館】&#10;一人当たり面積"/>
        <xdr:cNvSpPr txBox="1"/>
      </xdr:nvSpPr>
      <xdr:spPr>
        <a:xfrm>
          <a:off x="6737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54864</xdr:rowOff>
    </xdr:from>
    <xdr:to>
      <xdr:col>24</xdr:col>
      <xdr:colOff>62865</xdr:colOff>
      <xdr:row>64</xdr:row>
      <xdr:rowOff>0</xdr:rowOff>
    </xdr:to>
    <xdr:cxnSp macro="">
      <xdr:nvCxnSpPr>
        <xdr:cNvPr id="168" name="直線コネクタ 167"/>
        <xdr:cNvCxnSpPr/>
      </xdr:nvCxnSpPr>
      <xdr:spPr>
        <a:xfrm flipV="1">
          <a:off x="4634865" y="9484614"/>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69"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0" name="直線コネクタ 169"/>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1541</xdr:rowOff>
    </xdr:from>
    <xdr:ext cx="405111" cy="259045"/>
    <xdr:sp macro="" textlink="">
      <xdr:nvSpPr>
        <xdr:cNvPr id="171" name="【体育館・プール】&#10;有形固定資産減価償却率最大値テキスト"/>
        <xdr:cNvSpPr txBox="1"/>
      </xdr:nvSpPr>
      <xdr:spPr>
        <a:xfrm>
          <a:off x="4673600" y="925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54864</xdr:rowOff>
    </xdr:from>
    <xdr:to>
      <xdr:col>24</xdr:col>
      <xdr:colOff>152400</xdr:colOff>
      <xdr:row>55</xdr:row>
      <xdr:rowOff>54864</xdr:rowOff>
    </xdr:to>
    <xdr:cxnSp macro="">
      <xdr:nvCxnSpPr>
        <xdr:cNvPr id="172" name="直線コネクタ 171"/>
        <xdr:cNvCxnSpPr/>
      </xdr:nvCxnSpPr>
      <xdr:spPr>
        <a:xfrm>
          <a:off x="4546600" y="948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7637</xdr:rowOff>
    </xdr:from>
    <xdr:ext cx="405111" cy="259045"/>
    <xdr:sp macro="" textlink="">
      <xdr:nvSpPr>
        <xdr:cNvPr id="173" name="【体育館・プール】&#10;有形固定資産減価償却率平均値テキスト"/>
        <xdr:cNvSpPr txBox="1"/>
      </xdr:nvSpPr>
      <xdr:spPr>
        <a:xfrm>
          <a:off x="4673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74" name="フローチャート: 判断 17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164084</xdr:rowOff>
    </xdr:from>
    <xdr:to>
      <xdr:col>20</xdr:col>
      <xdr:colOff>38100</xdr:colOff>
      <xdr:row>59</xdr:row>
      <xdr:rowOff>94234</xdr:rowOff>
    </xdr:to>
    <xdr:sp macro="" textlink="">
      <xdr:nvSpPr>
        <xdr:cNvPr id="175" name="フローチャート: 判断 174"/>
        <xdr:cNvSpPr/>
      </xdr:nvSpPr>
      <xdr:spPr>
        <a:xfrm>
          <a:off x="3746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116078</xdr:rowOff>
    </xdr:from>
    <xdr:to>
      <xdr:col>15</xdr:col>
      <xdr:colOff>101600</xdr:colOff>
      <xdr:row>59</xdr:row>
      <xdr:rowOff>46228</xdr:rowOff>
    </xdr:to>
    <xdr:sp macro="" textlink="">
      <xdr:nvSpPr>
        <xdr:cNvPr id="176" name="フローチャート: 判断 175"/>
        <xdr:cNvSpPr/>
      </xdr:nvSpPr>
      <xdr:spPr>
        <a:xfrm>
          <a:off x="2857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79502</xdr:rowOff>
    </xdr:from>
    <xdr:to>
      <xdr:col>10</xdr:col>
      <xdr:colOff>165100</xdr:colOff>
      <xdr:row>59</xdr:row>
      <xdr:rowOff>9652</xdr:rowOff>
    </xdr:to>
    <xdr:sp macro="" textlink="">
      <xdr:nvSpPr>
        <xdr:cNvPr id="177" name="フローチャート: 判断 176"/>
        <xdr:cNvSpPr/>
      </xdr:nvSpPr>
      <xdr:spPr>
        <a:xfrm>
          <a:off x="196850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70358</xdr:rowOff>
    </xdr:from>
    <xdr:to>
      <xdr:col>6</xdr:col>
      <xdr:colOff>38100</xdr:colOff>
      <xdr:row>59</xdr:row>
      <xdr:rowOff>508</xdr:rowOff>
    </xdr:to>
    <xdr:sp macro="" textlink="">
      <xdr:nvSpPr>
        <xdr:cNvPr id="178" name="フローチャート: 判断 177"/>
        <xdr:cNvSpPr/>
      </xdr:nvSpPr>
      <xdr:spPr>
        <a:xfrm>
          <a:off x="1079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111506</xdr:rowOff>
    </xdr:from>
    <xdr:to>
      <xdr:col>24</xdr:col>
      <xdr:colOff>114300</xdr:colOff>
      <xdr:row>59</xdr:row>
      <xdr:rowOff>41656</xdr:rowOff>
    </xdr:to>
    <xdr:sp macro="" textlink="">
      <xdr:nvSpPr>
        <xdr:cNvPr id="184" name="楕円 183"/>
        <xdr:cNvSpPr/>
      </xdr:nvSpPr>
      <xdr:spPr>
        <a:xfrm>
          <a:off x="45847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134383</xdr:rowOff>
    </xdr:from>
    <xdr:ext cx="405111" cy="259045"/>
    <xdr:sp macro="" textlink="">
      <xdr:nvSpPr>
        <xdr:cNvPr id="185" name="【体育館・プール】&#10;有形固定資産減価償却率該当値テキスト"/>
        <xdr:cNvSpPr txBox="1"/>
      </xdr:nvSpPr>
      <xdr:spPr>
        <a:xfrm>
          <a:off x="4673600" y="990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56642</xdr:rowOff>
    </xdr:from>
    <xdr:to>
      <xdr:col>20</xdr:col>
      <xdr:colOff>38100</xdr:colOff>
      <xdr:row>58</xdr:row>
      <xdr:rowOff>158242</xdr:rowOff>
    </xdr:to>
    <xdr:sp macro="" textlink="">
      <xdr:nvSpPr>
        <xdr:cNvPr id="186" name="楕円 185"/>
        <xdr:cNvSpPr/>
      </xdr:nvSpPr>
      <xdr:spPr>
        <a:xfrm>
          <a:off x="3746500" y="100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107442</xdr:rowOff>
    </xdr:from>
    <xdr:to>
      <xdr:col>24</xdr:col>
      <xdr:colOff>63500</xdr:colOff>
      <xdr:row>58</xdr:row>
      <xdr:rowOff>162306</xdr:rowOff>
    </xdr:to>
    <xdr:cxnSp macro="">
      <xdr:nvCxnSpPr>
        <xdr:cNvPr id="187" name="直線コネクタ 186"/>
        <xdr:cNvCxnSpPr/>
      </xdr:nvCxnSpPr>
      <xdr:spPr>
        <a:xfrm>
          <a:off x="3797300" y="1005154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168656</xdr:rowOff>
    </xdr:from>
    <xdr:to>
      <xdr:col>15</xdr:col>
      <xdr:colOff>101600</xdr:colOff>
      <xdr:row>58</xdr:row>
      <xdr:rowOff>98806</xdr:rowOff>
    </xdr:to>
    <xdr:sp macro="" textlink="">
      <xdr:nvSpPr>
        <xdr:cNvPr id="188" name="楕円 187"/>
        <xdr:cNvSpPr/>
      </xdr:nvSpPr>
      <xdr:spPr>
        <a:xfrm>
          <a:off x="28575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48006</xdr:rowOff>
    </xdr:from>
    <xdr:to>
      <xdr:col>19</xdr:col>
      <xdr:colOff>177800</xdr:colOff>
      <xdr:row>58</xdr:row>
      <xdr:rowOff>107442</xdr:rowOff>
    </xdr:to>
    <xdr:cxnSp macro="">
      <xdr:nvCxnSpPr>
        <xdr:cNvPr id="189" name="直線コネクタ 188"/>
        <xdr:cNvCxnSpPr/>
      </xdr:nvCxnSpPr>
      <xdr:spPr>
        <a:xfrm>
          <a:off x="2908300" y="999210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20066</xdr:rowOff>
    </xdr:from>
    <xdr:to>
      <xdr:col>10</xdr:col>
      <xdr:colOff>165100</xdr:colOff>
      <xdr:row>58</xdr:row>
      <xdr:rowOff>121666</xdr:rowOff>
    </xdr:to>
    <xdr:sp macro="" textlink="">
      <xdr:nvSpPr>
        <xdr:cNvPr id="190" name="楕円 189"/>
        <xdr:cNvSpPr/>
      </xdr:nvSpPr>
      <xdr:spPr>
        <a:xfrm>
          <a:off x="1968500" y="99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48006</xdr:rowOff>
    </xdr:from>
    <xdr:to>
      <xdr:col>15</xdr:col>
      <xdr:colOff>50800</xdr:colOff>
      <xdr:row>58</xdr:row>
      <xdr:rowOff>70866</xdr:rowOff>
    </xdr:to>
    <xdr:cxnSp macro="">
      <xdr:nvCxnSpPr>
        <xdr:cNvPr id="191" name="直線コネクタ 190"/>
        <xdr:cNvCxnSpPr/>
      </xdr:nvCxnSpPr>
      <xdr:spPr>
        <a:xfrm flipV="1">
          <a:off x="2019300" y="99921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127508</xdr:rowOff>
    </xdr:from>
    <xdr:to>
      <xdr:col>6</xdr:col>
      <xdr:colOff>38100</xdr:colOff>
      <xdr:row>58</xdr:row>
      <xdr:rowOff>57658</xdr:rowOff>
    </xdr:to>
    <xdr:sp macro="" textlink="">
      <xdr:nvSpPr>
        <xdr:cNvPr id="192" name="楕円 191"/>
        <xdr:cNvSpPr/>
      </xdr:nvSpPr>
      <xdr:spPr>
        <a:xfrm>
          <a:off x="1079500" y="99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6858</xdr:rowOff>
    </xdr:from>
    <xdr:to>
      <xdr:col>10</xdr:col>
      <xdr:colOff>114300</xdr:colOff>
      <xdr:row>58</xdr:row>
      <xdr:rowOff>70866</xdr:rowOff>
    </xdr:to>
    <xdr:cxnSp macro="">
      <xdr:nvCxnSpPr>
        <xdr:cNvPr id="193" name="直線コネクタ 192"/>
        <xdr:cNvCxnSpPr/>
      </xdr:nvCxnSpPr>
      <xdr:spPr>
        <a:xfrm>
          <a:off x="1130300" y="995095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85361</xdr:rowOff>
    </xdr:from>
    <xdr:ext cx="405111" cy="259045"/>
    <xdr:sp macro="" textlink="">
      <xdr:nvSpPr>
        <xdr:cNvPr id="194" name="n_1aveValue【体育館・プール】&#10;有形固定資産減価償却率"/>
        <xdr:cNvSpPr txBox="1"/>
      </xdr:nvSpPr>
      <xdr:spPr>
        <a:xfrm>
          <a:off x="35820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37355</xdr:rowOff>
    </xdr:from>
    <xdr:ext cx="405111" cy="259045"/>
    <xdr:sp macro="" textlink="">
      <xdr:nvSpPr>
        <xdr:cNvPr id="195" name="n_2aveValue【体育館・プール】&#10;有形固定資産減価償却率"/>
        <xdr:cNvSpPr txBox="1"/>
      </xdr:nvSpPr>
      <xdr:spPr>
        <a:xfrm>
          <a:off x="2705744" y="1015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779</xdr:rowOff>
    </xdr:from>
    <xdr:ext cx="405111" cy="259045"/>
    <xdr:sp macro="" textlink="">
      <xdr:nvSpPr>
        <xdr:cNvPr id="196" name="n_3aveValue【体育館・プール】&#10;有形固定資産減価償却率"/>
        <xdr:cNvSpPr txBox="1"/>
      </xdr:nvSpPr>
      <xdr:spPr>
        <a:xfrm>
          <a:off x="1816744" y="1011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163085</xdr:rowOff>
    </xdr:from>
    <xdr:ext cx="405111" cy="259045"/>
    <xdr:sp macro="" textlink="">
      <xdr:nvSpPr>
        <xdr:cNvPr id="197" name="n_4aveValue【体育館・プール】&#10;有形固定資産減価償却率"/>
        <xdr:cNvSpPr txBox="1"/>
      </xdr:nvSpPr>
      <xdr:spPr>
        <a:xfrm>
          <a:off x="92774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3319</xdr:rowOff>
    </xdr:from>
    <xdr:ext cx="405111" cy="259045"/>
    <xdr:sp macro="" textlink="">
      <xdr:nvSpPr>
        <xdr:cNvPr id="198" name="n_1mainValue【体育館・プール】&#10;有形固定資産減価償却率"/>
        <xdr:cNvSpPr txBox="1"/>
      </xdr:nvSpPr>
      <xdr:spPr>
        <a:xfrm>
          <a:off x="3582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115333</xdr:rowOff>
    </xdr:from>
    <xdr:ext cx="405111" cy="259045"/>
    <xdr:sp macro="" textlink="">
      <xdr:nvSpPr>
        <xdr:cNvPr id="199" name="n_2mainValue【体育館・プール】&#10;有形固定資産減価償却率"/>
        <xdr:cNvSpPr txBox="1"/>
      </xdr:nvSpPr>
      <xdr:spPr>
        <a:xfrm>
          <a:off x="270574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138193</xdr:rowOff>
    </xdr:from>
    <xdr:ext cx="405111" cy="259045"/>
    <xdr:sp macro="" textlink="">
      <xdr:nvSpPr>
        <xdr:cNvPr id="200" name="n_3mainValue【体育館・プール】&#10;有形固定資産減価償却率"/>
        <xdr:cNvSpPr txBox="1"/>
      </xdr:nvSpPr>
      <xdr:spPr>
        <a:xfrm>
          <a:off x="1816744" y="973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74185</xdr:rowOff>
    </xdr:from>
    <xdr:ext cx="405111" cy="259045"/>
    <xdr:sp macro="" textlink="">
      <xdr:nvSpPr>
        <xdr:cNvPr id="201" name="n_4mainValue【体育館・プール】&#10;有形固定資産減価償却率"/>
        <xdr:cNvSpPr txBox="1"/>
      </xdr:nvSpPr>
      <xdr:spPr>
        <a:xfrm>
          <a:off x="927744" y="967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2" name="直線コネクタ 211"/>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3" name="テキスト ボックス 212"/>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5" name="テキスト ボックス 21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6" name="直線コネクタ 215"/>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7" name="テキスト ボックス 216"/>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0" name="直線コネクタ 219"/>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1" name="テキスト ボックス 220"/>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2" name="直線コネクタ 2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3" name="テキスト ボックス 2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4" name="直線コネクタ 223"/>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5" name="テキスト ボックス 224"/>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229" name="直線コネクタ 228"/>
        <xdr:cNvCxnSpPr/>
      </xdr:nvCxnSpPr>
      <xdr:spPr>
        <a:xfrm flipV="1">
          <a:off x="10476865" y="9628346"/>
          <a:ext cx="0" cy="1421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230" name="【体育館・プール】&#10;一人当たり面積最小値テキスト"/>
        <xdr:cNvSpPr txBox="1"/>
      </xdr:nvSpPr>
      <xdr:spPr>
        <a:xfrm>
          <a:off x="10515600" y="110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231" name="直線コネクタ 230"/>
        <xdr:cNvCxnSpPr/>
      </xdr:nvCxnSpPr>
      <xdr:spPr>
        <a:xfrm>
          <a:off x="10388600" y="1104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232" name="【体育館・プール】&#10;一人当たり面積最大値テキスト"/>
        <xdr:cNvSpPr txBox="1"/>
      </xdr:nvSpPr>
      <xdr:spPr>
        <a:xfrm>
          <a:off x="10515600" y="94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233" name="直線コネクタ 232"/>
        <xdr:cNvCxnSpPr/>
      </xdr:nvCxnSpPr>
      <xdr:spPr>
        <a:xfrm>
          <a:off x="10388600" y="962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11923</xdr:rowOff>
    </xdr:from>
    <xdr:ext cx="469744" cy="259045"/>
    <xdr:sp macro="" textlink="">
      <xdr:nvSpPr>
        <xdr:cNvPr id="234" name="【体育館・プール】&#10;一人当たり面積平均値テキスト"/>
        <xdr:cNvSpPr txBox="1"/>
      </xdr:nvSpPr>
      <xdr:spPr>
        <a:xfrm>
          <a:off x="10515600" y="10641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235" name="フローチャート: 判断 234"/>
        <xdr:cNvSpPr/>
      </xdr:nvSpPr>
      <xdr:spPr>
        <a:xfrm>
          <a:off x="10426700" y="106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236" name="フローチャート: 判断 235"/>
        <xdr:cNvSpPr/>
      </xdr:nvSpPr>
      <xdr:spPr>
        <a:xfrm>
          <a:off x="9588500" y="106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49213</xdr:rowOff>
    </xdr:from>
    <xdr:to>
      <xdr:col>46</xdr:col>
      <xdr:colOff>38100</xdr:colOff>
      <xdr:row>62</xdr:row>
      <xdr:rowOff>150813</xdr:rowOff>
    </xdr:to>
    <xdr:sp macro="" textlink="">
      <xdr:nvSpPr>
        <xdr:cNvPr id="237" name="フローチャート: 判断 236"/>
        <xdr:cNvSpPr/>
      </xdr:nvSpPr>
      <xdr:spPr>
        <a:xfrm>
          <a:off x="8699500" y="106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62071</xdr:rowOff>
    </xdr:from>
    <xdr:to>
      <xdr:col>41</xdr:col>
      <xdr:colOff>101600</xdr:colOff>
      <xdr:row>62</xdr:row>
      <xdr:rowOff>163671</xdr:rowOff>
    </xdr:to>
    <xdr:sp macro="" textlink="">
      <xdr:nvSpPr>
        <xdr:cNvPr id="238" name="フローチャート: 判断 237"/>
        <xdr:cNvSpPr/>
      </xdr:nvSpPr>
      <xdr:spPr>
        <a:xfrm>
          <a:off x="7810500" y="106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43497</xdr:rowOff>
    </xdr:from>
    <xdr:to>
      <xdr:col>36</xdr:col>
      <xdr:colOff>165100</xdr:colOff>
      <xdr:row>62</xdr:row>
      <xdr:rowOff>145097</xdr:rowOff>
    </xdr:to>
    <xdr:sp macro="" textlink="">
      <xdr:nvSpPr>
        <xdr:cNvPr id="239" name="フローチャート: 判断 238"/>
        <xdr:cNvSpPr/>
      </xdr:nvSpPr>
      <xdr:spPr>
        <a:xfrm>
          <a:off x="6921500" y="1067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117793</xdr:rowOff>
    </xdr:from>
    <xdr:to>
      <xdr:col>55</xdr:col>
      <xdr:colOff>50800</xdr:colOff>
      <xdr:row>61</xdr:row>
      <xdr:rowOff>47943</xdr:rowOff>
    </xdr:to>
    <xdr:sp macro="" textlink="">
      <xdr:nvSpPr>
        <xdr:cNvPr id="245" name="楕円 244"/>
        <xdr:cNvSpPr/>
      </xdr:nvSpPr>
      <xdr:spPr>
        <a:xfrm>
          <a:off x="10426700" y="104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140670</xdr:rowOff>
    </xdr:from>
    <xdr:ext cx="469744" cy="259045"/>
    <xdr:sp macro="" textlink="">
      <xdr:nvSpPr>
        <xdr:cNvPr id="246" name="【体育館・プール】&#10;一人当たり面積該当値テキスト"/>
        <xdr:cNvSpPr txBox="1"/>
      </xdr:nvSpPr>
      <xdr:spPr>
        <a:xfrm>
          <a:off x="10515600" y="1025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132080</xdr:rowOff>
    </xdr:from>
    <xdr:to>
      <xdr:col>50</xdr:col>
      <xdr:colOff>165100</xdr:colOff>
      <xdr:row>61</xdr:row>
      <xdr:rowOff>62230</xdr:rowOff>
    </xdr:to>
    <xdr:sp macro="" textlink="">
      <xdr:nvSpPr>
        <xdr:cNvPr id="247" name="楕円 246"/>
        <xdr:cNvSpPr/>
      </xdr:nvSpPr>
      <xdr:spPr>
        <a:xfrm>
          <a:off x="958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168593</xdr:rowOff>
    </xdr:from>
    <xdr:to>
      <xdr:col>55</xdr:col>
      <xdr:colOff>0</xdr:colOff>
      <xdr:row>61</xdr:row>
      <xdr:rowOff>11430</xdr:rowOff>
    </xdr:to>
    <xdr:cxnSp macro="">
      <xdr:nvCxnSpPr>
        <xdr:cNvPr id="248" name="直線コネクタ 247"/>
        <xdr:cNvCxnSpPr/>
      </xdr:nvCxnSpPr>
      <xdr:spPr>
        <a:xfrm flipV="1">
          <a:off x="9639300" y="1045559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143510</xdr:rowOff>
    </xdr:from>
    <xdr:to>
      <xdr:col>46</xdr:col>
      <xdr:colOff>38100</xdr:colOff>
      <xdr:row>61</xdr:row>
      <xdr:rowOff>73660</xdr:rowOff>
    </xdr:to>
    <xdr:sp macro="" textlink="">
      <xdr:nvSpPr>
        <xdr:cNvPr id="249" name="楕円 248"/>
        <xdr:cNvSpPr/>
      </xdr:nvSpPr>
      <xdr:spPr>
        <a:xfrm>
          <a:off x="869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11430</xdr:rowOff>
    </xdr:from>
    <xdr:to>
      <xdr:col>50</xdr:col>
      <xdr:colOff>114300</xdr:colOff>
      <xdr:row>61</xdr:row>
      <xdr:rowOff>22860</xdr:rowOff>
    </xdr:to>
    <xdr:cxnSp macro="">
      <xdr:nvCxnSpPr>
        <xdr:cNvPr id="250" name="直線コネクタ 249"/>
        <xdr:cNvCxnSpPr/>
      </xdr:nvCxnSpPr>
      <xdr:spPr>
        <a:xfrm flipV="1">
          <a:off x="8750300" y="10469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152082</xdr:rowOff>
    </xdr:from>
    <xdr:to>
      <xdr:col>41</xdr:col>
      <xdr:colOff>101600</xdr:colOff>
      <xdr:row>61</xdr:row>
      <xdr:rowOff>82232</xdr:rowOff>
    </xdr:to>
    <xdr:sp macro="" textlink="">
      <xdr:nvSpPr>
        <xdr:cNvPr id="251" name="楕円 250"/>
        <xdr:cNvSpPr/>
      </xdr:nvSpPr>
      <xdr:spPr>
        <a:xfrm>
          <a:off x="7810500" y="104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22860</xdr:rowOff>
    </xdr:from>
    <xdr:to>
      <xdr:col>45</xdr:col>
      <xdr:colOff>177800</xdr:colOff>
      <xdr:row>61</xdr:row>
      <xdr:rowOff>31432</xdr:rowOff>
    </xdr:to>
    <xdr:cxnSp macro="">
      <xdr:nvCxnSpPr>
        <xdr:cNvPr id="252" name="直線コネクタ 251"/>
        <xdr:cNvCxnSpPr/>
      </xdr:nvCxnSpPr>
      <xdr:spPr>
        <a:xfrm flipV="1">
          <a:off x="7861300" y="10481310"/>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154940</xdr:rowOff>
    </xdr:from>
    <xdr:to>
      <xdr:col>36</xdr:col>
      <xdr:colOff>165100</xdr:colOff>
      <xdr:row>61</xdr:row>
      <xdr:rowOff>85090</xdr:rowOff>
    </xdr:to>
    <xdr:sp macro="" textlink="">
      <xdr:nvSpPr>
        <xdr:cNvPr id="253" name="楕円 252"/>
        <xdr:cNvSpPr/>
      </xdr:nvSpPr>
      <xdr:spPr>
        <a:xfrm>
          <a:off x="6921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31432</xdr:rowOff>
    </xdr:from>
    <xdr:to>
      <xdr:col>41</xdr:col>
      <xdr:colOff>50800</xdr:colOff>
      <xdr:row>61</xdr:row>
      <xdr:rowOff>34290</xdr:rowOff>
    </xdr:to>
    <xdr:cxnSp macro="">
      <xdr:nvCxnSpPr>
        <xdr:cNvPr id="254" name="直線コネクタ 253"/>
        <xdr:cNvCxnSpPr/>
      </xdr:nvCxnSpPr>
      <xdr:spPr>
        <a:xfrm flipV="1">
          <a:off x="6972300" y="10489882"/>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131939</xdr:rowOff>
    </xdr:from>
    <xdr:ext cx="469744" cy="259045"/>
    <xdr:sp macro="" textlink="">
      <xdr:nvSpPr>
        <xdr:cNvPr id="255" name="n_1aveValue【体育館・プール】&#10;一人当たり面積"/>
        <xdr:cNvSpPr txBox="1"/>
      </xdr:nvSpPr>
      <xdr:spPr>
        <a:xfrm>
          <a:off x="9391727" y="1076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141940</xdr:rowOff>
    </xdr:from>
    <xdr:ext cx="469744" cy="259045"/>
    <xdr:sp macro="" textlink="">
      <xdr:nvSpPr>
        <xdr:cNvPr id="256" name="n_2aveValue【体育館・プール】&#10;一人当たり面積"/>
        <xdr:cNvSpPr txBox="1"/>
      </xdr:nvSpPr>
      <xdr:spPr>
        <a:xfrm>
          <a:off x="8515427" y="1077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154798</xdr:rowOff>
    </xdr:from>
    <xdr:ext cx="469744" cy="259045"/>
    <xdr:sp macro="" textlink="">
      <xdr:nvSpPr>
        <xdr:cNvPr id="257" name="n_3aveValue【体育館・プール】&#10;一人当たり面積"/>
        <xdr:cNvSpPr txBox="1"/>
      </xdr:nvSpPr>
      <xdr:spPr>
        <a:xfrm>
          <a:off x="7626427" y="107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136224</xdr:rowOff>
    </xdr:from>
    <xdr:ext cx="469744" cy="259045"/>
    <xdr:sp macro="" textlink="">
      <xdr:nvSpPr>
        <xdr:cNvPr id="258" name="n_4aveValue【体育館・プール】&#10;一人当たり面積"/>
        <xdr:cNvSpPr txBox="1"/>
      </xdr:nvSpPr>
      <xdr:spPr>
        <a:xfrm>
          <a:off x="6737427" y="1076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78757</xdr:rowOff>
    </xdr:from>
    <xdr:ext cx="469744" cy="259045"/>
    <xdr:sp macro="" textlink="">
      <xdr:nvSpPr>
        <xdr:cNvPr id="259" name="n_1mainValue【体育館・プール】&#10;一人当たり面積"/>
        <xdr:cNvSpPr txBox="1"/>
      </xdr:nvSpPr>
      <xdr:spPr>
        <a:xfrm>
          <a:off x="9391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90187</xdr:rowOff>
    </xdr:from>
    <xdr:ext cx="469744" cy="259045"/>
    <xdr:sp macro="" textlink="">
      <xdr:nvSpPr>
        <xdr:cNvPr id="260" name="n_2mainValue【体育館・プール】&#10;一人当たり面積"/>
        <xdr:cNvSpPr txBox="1"/>
      </xdr:nvSpPr>
      <xdr:spPr>
        <a:xfrm>
          <a:off x="8515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98759</xdr:rowOff>
    </xdr:from>
    <xdr:ext cx="469744" cy="259045"/>
    <xdr:sp macro="" textlink="">
      <xdr:nvSpPr>
        <xdr:cNvPr id="261" name="n_3mainValue【体育館・プール】&#10;一人当たり面積"/>
        <xdr:cNvSpPr txBox="1"/>
      </xdr:nvSpPr>
      <xdr:spPr>
        <a:xfrm>
          <a:off x="7626427" y="102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101617</xdr:rowOff>
    </xdr:from>
    <xdr:ext cx="469744" cy="259045"/>
    <xdr:sp macro="" textlink="">
      <xdr:nvSpPr>
        <xdr:cNvPr id="262" name="n_4mainValue【体育館・プール】&#10;一人当たり面積"/>
        <xdr:cNvSpPr txBox="1"/>
      </xdr:nvSpPr>
      <xdr:spPr>
        <a:xfrm>
          <a:off x="6737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43814</xdr:rowOff>
    </xdr:to>
    <xdr:cxnSp macro="">
      <xdr:nvCxnSpPr>
        <xdr:cNvPr id="287" name="直線コネクタ 286"/>
        <xdr:cNvCxnSpPr/>
      </xdr:nvCxnSpPr>
      <xdr:spPr>
        <a:xfrm flipV="1">
          <a:off x="4634865" y="13384530"/>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88" name="【福祉施設】&#10;有形固定資産減価償却率最小値テキスト"/>
        <xdr:cNvSpPr txBox="1"/>
      </xdr:nvSpPr>
      <xdr:spPr>
        <a:xfrm>
          <a:off x="46736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89" name="直線コネクタ 288"/>
        <xdr:cNvCxnSpPr/>
      </xdr:nvCxnSpPr>
      <xdr:spPr>
        <a:xfrm>
          <a:off x="4546600" y="147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90"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1" name="直線コネクタ 290"/>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162577</xdr:rowOff>
    </xdr:from>
    <xdr:ext cx="405111" cy="259045"/>
    <xdr:sp macro="" textlink="">
      <xdr:nvSpPr>
        <xdr:cNvPr id="292" name="【福祉施設】&#10;有形固定資産減価償却率平均値テキスト"/>
        <xdr:cNvSpPr txBox="1"/>
      </xdr:nvSpPr>
      <xdr:spPr>
        <a:xfrm>
          <a:off x="46736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93" name="フローチャート: 判断 292"/>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4" name="フローチャート: 判断 293"/>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295" name="フローチャート: 判断 294"/>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6" name="フローチャート: 判断 295"/>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114936</xdr:rowOff>
    </xdr:from>
    <xdr:to>
      <xdr:col>24</xdr:col>
      <xdr:colOff>114300</xdr:colOff>
      <xdr:row>83</xdr:row>
      <xdr:rowOff>45086</xdr:rowOff>
    </xdr:to>
    <xdr:sp macro="" textlink="">
      <xdr:nvSpPr>
        <xdr:cNvPr id="303" name="楕円 302"/>
        <xdr:cNvSpPr/>
      </xdr:nvSpPr>
      <xdr:spPr>
        <a:xfrm>
          <a:off x="45847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93363</xdr:rowOff>
    </xdr:from>
    <xdr:ext cx="405111" cy="259045"/>
    <xdr:sp macro="" textlink="">
      <xdr:nvSpPr>
        <xdr:cNvPr id="304" name="【福祉施設】&#10;有形固定資産減価償却率該当値テキスト"/>
        <xdr:cNvSpPr txBox="1"/>
      </xdr:nvSpPr>
      <xdr:spPr>
        <a:xfrm>
          <a:off x="4673600"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95886</xdr:rowOff>
    </xdr:from>
    <xdr:to>
      <xdr:col>20</xdr:col>
      <xdr:colOff>38100</xdr:colOff>
      <xdr:row>84</xdr:row>
      <xdr:rowOff>26036</xdr:rowOff>
    </xdr:to>
    <xdr:sp macro="" textlink="">
      <xdr:nvSpPr>
        <xdr:cNvPr id="305" name="楕円 304"/>
        <xdr:cNvSpPr/>
      </xdr:nvSpPr>
      <xdr:spPr>
        <a:xfrm>
          <a:off x="3746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165736</xdr:rowOff>
    </xdr:from>
    <xdr:to>
      <xdr:col>24</xdr:col>
      <xdr:colOff>63500</xdr:colOff>
      <xdr:row>83</xdr:row>
      <xdr:rowOff>146686</xdr:rowOff>
    </xdr:to>
    <xdr:cxnSp macro="">
      <xdr:nvCxnSpPr>
        <xdr:cNvPr id="306" name="直線コネクタ 305"/>
        <xdr:cNvCxnSpPr/>
      </xdr:nvCxnSpPr>
      <xdr:spPr>
        <a:xfrm flipV="1">
          <a:off x="3797300" y="14224636"/>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78739</xdr:rowOff>
    </xdr:from>
    <xdr:to>
      <xdr:col>15</xdr:col>
      <xdr:colOff>101600</xdr:colOff>
      <xdr:row>84</xdr:row>
      <xdr:rowOff>8889</xdr:rowOff>
    </xdr:to>
    <xdr:sp macro="" textlink="">
      <xdr:nvSpPr>
        <xdr:cNvPr id="307" name="楕円 306"/>
        <xdr:cNvSpPr/>
      </xdr:nvSpPr>
      <xdr:spPr>
        <a:xfrm>
          <a:off x="2857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83</xdr:row>
      <xdr:rowOff>146686</xdr:rowOff>
    </xdr:to>
    <xdr:cxnSp macro="">
      <xdr:nvCxnSpPr>
        <xdr:cNvPr id="308" name="直線コネクタ 307"/>
        <xdr:cNvCxnSpPr/>
      </xdr:nvCxnSpPr>
      <xdr:spPr>
        <a:xfrm>
          <a:off x="2908300" y="1435988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61595</xdr:rowOff>
    </xdr:from>
    <xdr:to>
      <xdr:col>10</xdr:col>
      <xdr:colOff>165100</xdr:colOff>
      <xdr:row>83</xdr:row>
      <xdr:rowOff>163195</xdr:rowOff>
    </xdr:to>
    <xdr:sp macro="" textlink="">
      <xdr:nvSpPr>
        <xdr:cNvPr id="309" name="楕円 308"/>
        <xdr:cNvSpPr/>
      </xdr:nvSpPr>
      <xdr:spPr>
        <a:xfrm>
          <a:off x="1968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112395</xdr:rowOff>
    </xdr:from>
    <xdr:to>
      <xdr:col>15</xdr:col>
      <xdr:colOff>50800</xdr:colOff>
      <xdr:row>83</xdr:row>
      <xdr:rowOff>129539</xdr:rowOff>
    </xdr:to>
    <xdr:cxnSp macro="">
      <xdr:nvCxnSpPr>
        <xdr:cNvPr id="310" name="直線コネクタ 309"/>
        <xdr:cNvCxnSpPr/>
      </xdr:nvCxnSpPr>
      <xdr:spPr>
        <a:xfrm>
          <a:off x="2019300" y="143427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38736</xdr:rowOff>
    </xdr:from>
    <xdr:to>
      <xdr:col>6</xdr:col>
      <xdr:colOff>38100</xdr:colOff>
      <xdr:row>83</xdr:row>
      <xdr:rowOff>140336</xdr:rowOff>
    </xdr:to>
    <xdr:sp macro="" textlink="">
      <xdr:nvSpPr>
        <xdr:cNvPr id="311" name="楕円 310"/>
        <xdr:cNvSpPr/>
      </xdr:nvSpPr>
      <xdr:spPr>
        <a:xfrm>
          <a:off x="1079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89536</xdr:rowOff>
    </xdr:from>
    <xdr:to>
      <xdr:col>10</xdr:col>
      <xdr:colOff>114300</xdr:colOff>
      <xdr:row>83</xdr:row>
      <xdr:rowOff>112395</xdr:rowOff>
    </xdr:to>
    <xdr:cxnSp macro="">
      <xdr:nvCxnSpPr>
        <xdr:cNvPr id="312" name="直線コネクタ 311"/>
        <xdr:cNvCxnSpPr/>
      </xdr:nvCxnSpPr>
      <xdr:spPr>
        <a:xfrm>
          <a:off x="1130300" y="143198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3"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57802</xdr:rowOff>
    </xdr:from>
    <xdr:ext cx="405111" cy="259045"/>
    <xdr:sp macro="" textlink="">
      <xdr:nvSpPr>
        <xdr:cNvPr id="314" name="n_2aveValue【福祉施設】&#10;有形固定資産減価償却率"/>
        <xdr:cNvSpPr txBox="1"/>
      </xdr:nvSpPr>
      <xdr:spPr>
        <a:xfrm>
          <a:off x="2705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5" name="n_3aveValue【福祉施設】&#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福祉施設】&#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17163</xdr:rowOff>
    </xdr:from>
    <xdr:ext cx="405111" cy="259045"/>
    <xdr:sp macro="" textlink="">
      <xdr:nvSpPr>
        <xdr:cNvPr id="317" name="n_1mainValue【福祉施設】&#10;有形固定資産減価償却率"/>
        <xdr:cNvSpPr txBox="1"/>
      </xdr:nvSpPr>
      <xdr:spPr>
        <a:xfrm>
          <a:off x="35820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xdr:rowOff>
    </xdr:from>
    <xdr:ext cx="405111" cy="259045"/>
    <xdr:sp macro="" textlink="">
      <xdr:nvSpPr>
        <xdr:cNvPr id="318" name="n_2mainValue【福祉施設】&#10;有形固定資産減価償却率"/>
        <xdr:cNvSpPr txBox="1"/>
      </xdr:nvSpPr>
      <xdr:spPr>
        <a:xfrm>
          <a:off x="2705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154322</xdr:rowOff>
    </xdr:from>
    <xdr:ext cx="405111" cy="259045"/>
    <xdr:sp macro="" textlink="">
      <xdr:nvSpPr>
        <xdr:cNvPr id="319" name="n_3mainValue【福祉施設】&#10;有形固定資産減価償却率"/>
        <xdr:cNvSpPr txBox="1"/>
      </xdr:nvSpPr>
      <xdr:spPr>
        <a:xfrm>
          <a:off x="1816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131463</xdr:rowOff>
    </xdr:from>
    <xdr:ext cx="405111" cy="259045"/>
    <xdr:sp macro="" textlink="">
      <xdr:nvSpPr>
        <xdr:cNvPr id="320" name="n_4mainValue【福祉施設】&#10;有形固定資産減価償却率"/>
        <xdr:cNvSpPr txBox="1"/>
      </xdr:nvSpPr>
      <xdr:spPr>
        <a:xfrm>
          <a:off x="927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35561</xdr:rowOff>
    </xdr:from>
    <xdr:to>
      <xdr:col>54</xdr:col>
      <xdr:colOff>189865</xdr:colOff>
      <xdr:row>86</xdr:row>
      <xdr:rowOff>90170</xdr:rowOff>
    </xdr:to>
    <xdr:cxnSp macro="">
      <xdr:nvCxnSpPr>
        <xdr:cNvPr id="344" name="直線コネクタ 343"/>
        <xdr:cNvCxnSpPr/>
      </xdr:nvCxnSpPr>
      <xdr:spPr>
        <a:xfrm flipV="1">
          <a:off x="10476865" y="13237211"/>
          <a:ext cx="0" cy="15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93997</xdr:rowOff>
    </xdr:from>
    <xdr:ext cx="469744" cy="259045"/>
    <xdr:sp macro="" textlink="">
      <xdr:nvSpPr>
        <xdr:cNvPr id="345" name="【福祉施設】&#10;一人当たり面積最小値テキスト"/>
        <xdr:cNvSpPr txBox="1"/>
      </xdr:nvSpPr>
      <xdr:spPr>
        <a:xfrm>
          <a:off x="10515600"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346" name="直線コネクタ 345"/>
        <xdr:cNvCxnSpPr/>
      </xdr:nvCxnSpPr>
      <xdr:spPr>
        <a:xfrm>
          <a:off x="10388600" y="1483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153688</xdr:rowOff>
    </xdr:from>
    <xdr:ext cx="469744" cy="259045"/>
    <xdr:sp macro="" textlink="">
      <xdr:nvSpPr>
        <xdr:cNvPr id="347" name="【福祉施設】&#10;一人当たり面積最大値テキスト"/>
        <xdr:cNvSpPr txBox="1"/>
      </xdr:nvSpPr>
      <xdr:spPr>
        <a:xfrm>
          <a:off x="10515600"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35561</xdr:rowOff>
    </xdr:from>
    <xdr:to>
      <xdr:col>55</xdr:col>
      <xdr:colOff>88900</xdr:colOff>
      <xdr:row>77</xdr:row>
      <xdr:rowOff>35561</xdr:rowOff>
    </xdr:to>
    <xdr:cxnSp macro="">
      <xdr:nvCxnSpPr>
        <xdr:cNvPr id="348" name="直線コネクタ 347"/>
        <xdr:cNvCxnSpPr/>
      </xdr:nvCxnSpPr>
      <xdr:spPr>
        <a:xfrm>
          <a:off x="10388600" y="1323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349" name="【福祉施設】&#10;一人当たり面積平均値テキスト"/>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50" name="フローチャート: 判断 349"/>
        <xdr:cNvSpPr/>
      </xdr:nvSpPr>
      <xdr:spPr>
        <a:xfrm>
          <a:off x="10426700" y="1466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110489</xdr:rowOff>
    </xdr:from>
    <xdr:to>
      <xdr:col>50</xdr:col>
      <xdr:colOff>165100</xdr:colOff>
      <xdr:row>86</xdr:row>
      <xdr:rowOff>40639</xdr:rowOff>
    </xdr:to>
    <xdr:sp macro="" textlink="">
      <xdr:nvSpPr>
        <xdr:cNvPr id="351" name="フローチャート: 判断 350"/>
        <xdr:cNvSpPr/>
      </xdr:nvSpPr>
      <xdr:spPr>
        <a:xfrm>
          <a:off x="95885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99061</xdr:rowOff>
    </xdr:from>
    <xdr:to>
      <xdr:col>46</xdr:col>
      <xdr:colOff>38100</xdr:colOff>
      <xdr:row>86</xdr:row>
      <xdr:rowOff>29211</xdr:rowOff>
    </xdr:to>
    <xdr:sp macro="" textlink="">
      <xdr:nvSpPr>
        <xdr:cNvPr id="352" name="フローチャート: 判断 351"/>
        <xdr:cNvSpPr/>
      </xdr:nvSpPr>
      <xdr:spPr>
        <a:xfrm>
          <a:off x="8699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353" name="フローチャート: 判断 352"/>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354" name="フローチャート: 判断 353"/>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132080</xdr:rowOff>
    </xdr:from>
    <xdr:to>
      <xdr:col>55</xdr:col>
      <xdr:colOff>50800</xdr:colOff>
      <xdr:row>86</xdr:row>
      <xdr:rowOff>62230</xdr:rowOff>
    </xdr:to>
    <xdr:sp macro="" textlink="">
      <xdr:nvSpPr>
        <xdr:cNvPr id="360" name="楕円 359"/>
        <xdr:cNvSpPr/>
      </xdr:nvSpPr>
      <xdr:spPr>
        <a:xfrm>
          <a:off x="10426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69867</xdr:rowOff>
    </xdr:from>
    <xdr:ext cx="469744" cy="259045"/>
    <xdr:sp macro="" textlink="">
      <xdr:nvSpPr>
        <xdr:cNvPr id="361" name="【福祉施設】&#10;一人当たり面積該当値テキスト"/>
        <xdr:cNvSpPr txBox="1"/>
      </xdr:nvSpPr>
      <xdr:spPr>
        <a:xfrm>
          <a:off x="10515600" y="1464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134620</xdr:rowOff>
    </xdr:from>
    <xdr:to>
      <xdr:col>50</xdr:col>
      <xdr:colOff>165100</xdr:colOff>
      <xdr:row>86</xdr:row>
      <xdr:rowOff>64770</xdr:rowOff>
    </xdr:to>
    <xdr:sp macro="" textlink="">
      <xdr:nvSpPr>
        <xdr:cNvPr id="362" name="楕円 361"/>
        <xdr:cNvSpPr/>
      </xdr:nvSpPr>
      <xdr:spPr>
        <a:xfrm>
          <a:off x="95885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11430</xdr:rowOff>
    </xdr:from>
    <xdr:to>
      <xdr:col>55</xdr:col>
      <xdr:colOff>0</xdr:colOff>
      <xdr:row>86</xdr:row>
      <xdr:rowOff>13970</xdr:rowOff>
    </xdr:to>
    <xdr:cxnSp macro="">
      <xdr:nvCxnSpPr>
        <xdr:cNvPr id="363" name="直線コネクタ 362"/>
        <xdr:cNvCxnSpPr/>
      </xdr:nvCxnSpPr>
      <xdr:spPr>
        <a:xfrm flipV="1">
          <a:off x="9639300" y="1475613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135889</xdr:rowOff>
    </xdr:from>
    <xdr:to>
      <xdr:col>46</xdr:col>
      <xdr:colOff>38100</xdr:colOff>
      <xdr:row>86</xdr:row>
      <xdr:rowOff>66039</xdr:rowOff>
    </xdr:to>
    <xdr:sp macro="" textlink="">
      <xdr:nvSpPr>
        <xdr:cNvPr id="364" name="楕円 363"/>
        <xdr:cNvSpPr/>
      </xdr:nvSpPr>
      <xdr:spPr>
        <a:xfrm>
          <a:off x="8699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13970</xdr:rowOff>
    </xdr:from>
    <xdr:to>
      <xdr:col>50</xdr:col>
      <xdr:colOff>114300</xdr:colOff>
      <xdr:row>86</xdr:row>
      <xdr:rowOff>15239</xdr:rowOff>
    </xdr:to>
    <xdr:cxnSp macro="">
      <xdr:nvCxnSpPr>
        <xdr:cNvPr id="365" name="直線コネクタ 364"/>
        <xdr:cNvCxnSpPr/>
      </xdr:nvCxnSpPr>
      <xdr:spPr>
        <a:xfrm flipV="1">
          <a:off x="8750300" y="147586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137161</xdr:rowOff>
    </xdr:from>
    <xdr:to>
      <xdr:col>41</xdr:col>
      <xdr:colOff>101600</xdr:colOff>
      <xdr:row>86</xdr:row>
      <xdr:rowOff>67311</xdr:rowOff>
    </xdr:to>
    <xdr:sp macro="" textlink="">
      <xdr:nvSpPr>
        <xdr:cNvPr id="366" name="楕円 365"/>
        <xdr:cNvSpPr/>
      </xdr:nvSpPr>
      <xdr:spPr>
        <a:xfrm>
          <a:off x="7810500" y="147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15239</xdr:rowOff>
    </xdr:from>
    <xdr:to>
      <xdr:col>45</xdr:col>
      <xdr:colOff>177800</xdr:colOff>
      <xdr:row>86</xdr:row>
      <xdr:rowOff>16511</xdr:rowOff>
    </xdr:to>
    <xdr:cxnSp macro="">
      <xdr:nvCxnSpPr>
        <xdr:cNvPr id="367" name="直線コネクタ 366"/>
        <xdr:cNvCxnSpPr/>
      </xdr:nvCxnSpPr>
      <xdr:spPr>
        <a:xfrm flipV="1">
          <a:off x="7861300" y="147599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138430</xdr:rowOff>
    </xdr:from>
    <xdr:to>
      <xdr:col>36</xdr:col>
      <xdr:colOff>165100</xdr:colOff>
      <xdr:row>86</xdr:row>
      <xdr:rowOff>68580</xdr:rowOff>
    </xdr:to>
    <xdr:sp macro="" textlink="">
      <xdr:nvSpPr>
        <xdr:cNvPr id="368" name="楕円 367"/>
        <xdr:cNvSpPr/>
      </xdr:nvSpPr>
      <xdr:spPr>
        <a:xfrm>
          <a:off x="69215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16511</xdr:rowOff>
    </xdr:from>
    <xdr:to>
      <xdr:col>41</xdr:col>
      <xdr:colOff>50800</xdr:colOff>
      <xdr:row>86</xdr:row>
      <xdr:rowOff>17780</xdr:rowOff>
    </xdr:to>
    <xdr:cxnSp macro="">
      <xdr:nvCxnSpPr>
        <xdr:cNvPr id="369" name="直線コネクタ 368"/>
        <xdr:cNvCxnSpPr/>
      </xdr:nvCxnSpPr>
      <xdr:spPr>
        <a:xfrm flipV="1">
          <a:off x="6972300" y="147612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57166</xdr:rowOff>
    </xdr:from>
    <xdr:ext cx="469744" cy="259045"/>
    <xdr:sp macro="" textlink="">
      <xdr:nvSpPr>
        <xdr:cNvPr id="370" name="n_1aveValue【福祉施設】&#10;一人当たり面積"/>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71" name="n_2aveValue【福祉施設】&#10;一人当たり面積"/>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35577</xdr:rowOff>
    </xdr:from>
    <xdr:ext cx="469744" cy="259045"/>
    <xdr:sp macro="" textlink="">
      <xdr:nvSpPr>
        <xdr:cNvPr id="372" name="n_3aveValue【福祉施設】&#10;一人当たり面積"/>
        <xdr:cNvSpPr txBox="1"/>
      </xdr:nvSpPr>
      <xdr:spPr>
        <a:xfrm>
          <a:off x="7626427" y="1443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43197</xdr:rowOff>
    </xdr:from>
    <xdr:ext cx="469744" cy="259045"/>
    <xdr:sp macro="" textlink="">
      <xdr:nvSpPr>
        <xdr:cNvPr id="373" name="n_4aveValue【福祉施設】&#10;一人当たり面積"/>
        <xdr:cNvSpPr txBox="1"/>
      </xdr:nvSpPr>
      <xdr:spPr>
        <a:xfrm>
          <a:off x="6737427"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55897</xdr:rowOff>
    </xdr:from>
    <xdr:ext cx="469744" cy="259045"/>
    <xdr:sp macro="" textlink="">
      <xdr:nvSpPr>
        <xdr:cNvPr id="374" name="n_1mainValue【福祉施設】&#10;一人当たり面積"/>
        <xdr:cNvSpPr txBox="1"/>
      </xdr:nvSpPr>
      <xdr:spPr>
        <a:xfrm>
          <a:off x="9391727" y="1480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57166</xdr:rowOff>
    </xdr:from>
    <xdr:ext cx="469744" cy="259045"/>
    <xdr:sp macro="" textlink="">
      <xdr:nvSpPr>
        <xdr:cNvPr id="375" name="n_2mainValue【福祉施設】&#10;一人当たり面積"/>
        <xdr:cNvSpPr txBox="1"/>
      </xdr:nvSpPr>
      <xdr:spPr>
        <a:xfrm>
          <a:off x="8515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58438</xdr:rowOff>
    </xdr:from>
    <xdr:ext cx="469744" cy="259045"/>
    <xdr:sp macro="" textlink="">
      <xdr:nvSpPr>
        <xdr:cNvPr id="376" name="n_3mainValue【福祉施設】&#10;一人当たり面積"/>
        <xdr:cNvSpPr txBox="1"/>
      </xdr:nvSpPr>
      <xdr:spPr>
        <a:xfrm>
          <a:off x="7626427" y="1480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59707</xdr:rowOff>
    </xdr:from>
    <xdr:ext cx="469744" cy="259045"/>
    <xdr:sp macro="" textlink="">
      <xdr:nvSpPr>
        <xdr:cNvPr id="377" name="n_4mainValue【福祉施設】&#10;一人当たり面積"/>
        <xdr:cNvSpPr txBox="1"/>
      </xdr:nvSpPr>
      <xdr:spPr>
        <a:xfrm>
          <a:off x="67374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152400</xdr:rowOff>
    </xdr:to>
    <xdr:cxnSp macro="">
      <xdr:nvCxnSpPr>
        <xdr:cNvPr id="402" name="直線コネクタ 401"/>
        <xdr:cNvCxnSpPr/>
      </xdr:nvCxnSpPr>
      <xdr:spPr>
        <a:xfrm flipV="1">
          <a:off x="4634865" y="17169764"/>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5" name="【市民会館】&#10;有形固定資産減価償却率最大値テキスト"/>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6" name="直線コネクタ 405"/>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152416</xdr:rowOff>
    </xdr:from>
    <xdr:ext cx="405111" cy="259045"/>
    <xdr:sp macro="" textlink="">
      <xdr:nvSpPr>
        <xdr:cNvPr id="407" name="【市民会館】&#10;有形固定資産減価償却率平均値テキスト"/>
        <xdr:cNvSpPr txBox="1"/>
      </xdr:nvSpPr>
      <xdr:spPr>
        <a:xfrm>
          <a:off x="4673600" y="17811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408" name="フローチャート: 判断 407"/>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409" name="フローチャート: 判断 408"/>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52070</xdr:rowOff>
    </xdr:from>
    <xdr:to>
      <xdr:col>15</xdr:col>
      <xdr:colOff>101600</xdr:colOff>
      <xdr:row>104</xdr:row>
      <xdr:rowOff>153670</xdr:rowOff>
    </xdr:to>
    <xdr:sp macro="" textlink="">
      <xdr:nvSpPr>
        <xdr:cNvPr id="410" name="フローチャート: 判断 409"/>
        <xdr:cNvSpPr/>
      </xdr:nvSpPr>
      <xdr:spPr>
        <a:xfrm>
          <a:off x="2857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411" name="フローチャート: 判断 410"/>
        <xdr:cNvSpPr/>
      </xdr:nvSpPr>
      <xdr:spPr>
        <a:xfrm>
          <a:off x="1968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27305</xdr:rowOff>
    </xdr:from>
    <xdr:to>
      <xdr:col>6</xdr:col>
      <xdr:colOff>38100</xdr:colOff>
      <xdr:row>103</xdr:row>
      <xdr:rowOff>128905</xdr:rowOff>
    </xdr:to>
    <xdr:sp macro="" textlink="">
      <xdr:nvSpPr>
        <xdr:cNvPr id="412" name="フローチャート: 判断 411"/>
        <xdr:cNvSpPr/>
      </xdr:nvSpPr>
      <xdr:spPr>
        <a:xfrm>
          <a:off x="1079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154939</xdr:rowOff>
    </xdr:from>
    <xdr:to>
      <xdr:col>24</xdr:col>
      <xdr:colOff>114300</xdr:colOff>
      <xdr:row>101</xdr:row>
      <xdr:rowOff>85089</xdr:rowOff>
    </xdr:to>
    <xdr:sp macro="" textlink="">
      <xdr:nvSpPr>
        <xdr:cNvPr id="418" name="楕円 417"/>
        <xdr:cNvSpPr/>
      </xdr:nvSpPr>
      <xdr:spPr>
        <a:xfrm>
          <a:off x="45847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6366</xdr:rowOff>
    </xdr:from>
    <xdr:ext cx="405111" cy="259045"/>
    <xdr:sp macro="" textlink="">
      <xdr:nvSpPr>
        <xdr:cNvPr id="419" name="【市民会館】&#10;有形固定資産減価償却率該当値テキスト"/>
        <xdr:cNvSpPr txBox="1"/>
      </xdr:nvSpPr>
      <xdr:spPr>
        <a:xfrm>
          <a:off x="4673600"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113030</xdr:rowOff>
    </xdr:from>
    <xdr:to>
      <xdr:col>20</xdr:col>
      <xdr:colOff>38100</xdr:colOff>
      <xdr:row>101</xdr:row>
      <xdr:rowOff>43180</xdr:rowOff>
    </xdr:to>
    <xdr:sp macro="" textlink="">
      <xdr:nvSpPr>
        <xdr:cNvPr id="420" name="楕円 419"/>
        <xdr:cNvSpPr/>
      </xdr:nvSpPr>
      <xdr:spPr>
        <a:xfrm>
          <a:off x="3746500" y="172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163830</xdr:rowOff>
    </xdr:from>
    <xdr:to>
      <xdr:col>24</xdr:col>
      <xdr:colOff>63500</xdr:colOff>
      <xdr:row>101</xdr:row>
      <xdr:rowOff>34289</xdr:rowOff>
    </xdr:to>
    <xdr:cxnSp macro="">
      <xdr:nvCxnSpPr>
        <xdr:cNvPr id="421" name="直線コネクタ 420"/>
        <xdr:cNvCxnSpPr/>
      </xdr:nvCxnSpPr>
      <xdr:spPr>
        <a:xfrm>
          <a:off x="3797300" y="173088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71120</xdr:rowOff>
    </xdr:from>
    <xdr:to>
      <xdr:col>15</xdr:col>
      <xdr:colOff>101600</xdr:colOff>
      <xdr:row>101</xdr:row>
      <xdr:rowOff>1270</xdr:rowOff>
    </xdr:to>
    <xdr:sp macro="" textlink="">
      <xdr:nvSpPr>
        <xdr:cNvPr id="422" name="楕円 421"/>
        <xdr:cNvSpPr/>
      </xdr:nvSpPr>
      <xdr:spPr>
        <a:xfrm>
          <a:off x="2857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121920</xdr:rowOff>
    </xdr:from>
    <xdr:to>
      <xdr:col>19</xdr:col>
      <xdr:colOff>177800</xdr:colOff>
      <xdr:row>100</xdr:row>
      <xdr:rowOff>163830</xdr:rowOff>
    </xdr:to>
    <xdr:cxnSp macro="">
      <xdr:nvCxnSpPr>
        <xdr:cNvPr id="423" name="直線コネクタ 422"/>
        <xdr:cNvCxnSpPr/>
      </xdr:nvCxnSpPr>
      <xdr:spPr>
        <a:xfrm>
          <a:off x="2908300" y="17266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29211</xdr:rowOff>
    </xdr:from>
    <xdr:to>
      <xdr:col>10</xdr:col>
      <xdr:colOff>165100</xdr:colOff>
      <xdr:row>100</xdr:row>
      <xdr:rowOff>130811</xdr:rowOff>
    </xdr:to>
    <xdr:sp macro="" textlink="">
      <xdr:nvSpPr>
        <xdr:cNvPr id="424" name="楕円 423"/>
        <xdr:cNvSpPr/>
      </xdr:nvSpPr>
      <xdr:spPr>
        <a:xfrm>
          <a:off x="1968500" y="17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80011</xdr:rowOff>
    </xdr:from>
    <xdr:to>
      <xdr:col>15</xdr:col>
      <xdr:colOff>50800</xdr:colOff>
      <xdr:row>100</xdr:row>
      <xdr:rowOff>121920</xdr:rowOff>
    </xdr:to>
    <xdr:cxnSp macro="">
      <xdr:nvCxnSpPr>
        <xdr:cNvPr id="425" name="直線コネクタ 424"/>
        <xdr:cNvCxnSpPr/>
      </xdr:nvCxnSpPr>
      <xdr:spPr>
        <a:xfrm>
          <a:off x="2019300" y="172250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158750</xdr:rowOff>
    </xdr:from>
    <xdr:to>
      <xdr:col>6</xdr:col>
      <xdr:colOff>38100</xdr:colOff>
      <xdr:row>100</xdr:row>
      <xdr:rowOff>88900</xdr:rowOff>
    </xdr:to>
    <xdr:sp macro="" textlink="">
      <xdr:nvSpPr>
        <xdr:cNvPr id="426" name="楕円 425"/>
        <xdr:cNvSpPr/>
      </xdr:nvSpPr>
      <xdr:spPr>
        <a:xfrm>
          <a:off x="1079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38100</xdr:rowOff>
    </xdr:from>
    <xdr:to>
      <xdr:col>10</xdr:col>
      <xdr:colOff>114300</xdr:colOff>
      <xdr:row>100</xdr:row>
      <xdr:rowOff>80011</xdr:rowOff>
    </xdr:to>
    <xdr:cxnSp macro="">
      <xdr:nvCxnSpPr>
        <xdr:cNvPr id="427" name="直線コネクタ 426"/>
        <xdr:cNvCxnSpPr/>
      </xdr:nvCxnSpPr>
      <xdr:spPr>
        <a:xfrm>
          <a:off x="1130300" y="171831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5732</xdr:rowOff>
    </xdr:from>
    <xdr:ext cx="405111" cy="259045"/>
    <xdr:sp macro="" textlink="">
      <xdr:nvSpPr>
        <xdr:cNvPr id="428" name="n_1aveValue【市民会館】&#10;有形固定資産減価償却率"/>
        <xdr:cNvSpPr txBox="1"/>
      </xdr:nvSpPr>
      <xdr:spPr>
        <a:xfrm>
          <a:off x="3582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144797</xdr:rowOff>
    </xdr:from>
    <xdr:ext cx="405111" cy="259045"/>
    <xdr:sp macro="" textlink="">
      <xdr:nvSpPr>
        <xdr:cNvPr id="429" name="n_2aveValue【市民会館】&#10;有形固定資産減価償却率"/>
        <xdr:cNvSpPr txBox="1"/>
      </xdr:nvSpPr>
      <xdr:spPr>
        <a:xfrm>
          <a:off x="2705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7638</xdr:rowOff>
    </xdr:from>
    <xdr:ext cx="405111" cy="259045"/>
    <xdr:sp macro="" textlink="">
      <xdr:nvSpPr>
        <xdr:cNvPr id="430" name="n_3aveValue【市民会館】&#10;有形固定資産減価償却率"/>
        <xdr:cNvSpPr txBox="1"/>
      </xdr:nvSpPr>
      <xdr:spPr>
        <a:xfrm>
          <a:off x="1816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120032</xdr:rowOff>
    </xdr:from>
    <xdr:ext cx="405111" cy="259045"/>
    <xdr:sp macro="" textlink="">
      <xdr:nvSpPr>
        <xdr:cNvPr id="431" name="n_4aveValue【市民会館】&#10;有形固定資産減価償却率"/>
        <xdr:cNvSpPr txBox="1"/>
      </xdr:nvSpPr>
      <xdr:spPr>
        <a:xfrm>
          <a:off x="927744" y="1777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59707</xdr:rowOff>
    </xdr:from>
    <xdr:ext cx="405111" cy="259045"/>
    <xdr:sp macro="" textlink="">
      <xdr:nvSpPr>
        <xdr:cNvPr id="432" name="n_1mainValue【市民会館】&#10;有形固定資産減価償却率"/>
        <xdr:cNvSpPr txBox="1"/>
      </xdr:nvSpPr>
      <xdr:spPr>
        <a:xfrm>
          <a:off x="3582044" y="1703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17797</xdr:rowOff>
    </xdr:from>
    <xdr:ext cx="405111" cy="259045"/>
    <xdr:sp macro="" textlink="">
      <xdr:nvSpPr>
        <xdr:cNvPr id="433" name="n_2mainValue【市民会館】&#10;有形固定資産減価償却率"/>
        <xdr:cNvSpPr txBox="1"/>
      </xdr:nvSpPr>
      <xdr:spPr>
        <a:xfrm>
          <a:off x="2705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147338</xdr:rowOff>
    </xdr:from>
    <xdr:ext cx="405111" cy="259045"/>
    <xdr:sp macro="" textlink="">
      <xdr:nvSpPr>
        <xdr:cNvPr id="434" name="n_3mainValue【市民会館】&#10;有形固定資産減価償却率"/>
        <xdr:cNvSpPr txBox="1"/>
      </xdr:nvSpPr>
      <xdr:spPr>
        <a:xfrm>
          <a:off x="1816744" y="1694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105427</xdr:rowOff>
    </xdr:from>
    <xdr:ext cx="405111" cy="259045"/>
    <xdr:sp macro="" textlink="">
      <xdr:nvSpPr>
        <xdr:cNvPr id="435" name="n_4mainValue【市民会館】&#10;有形固定資産減価償却率"/>
        <xdr:cNvSpPr txBox="1"/>
      </xdr:nvSpPr>
      <xdr:spPr>
        <a:xfrm>
          <a:off x="9277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128451</xdr:rowOff>
    </xdr:from>
    <xdr:to>
      <xdr:col>54</xdr:col>
      <xdr:colOff>189865</xdr:colOff>
      <xdr:row>108</xdr:row>
      <xdr:rowOff>170906</xdr:rowOff>
    </xdr:to>
    <xdr:cxnSp macro="">
      <xdr:nvCxnSpPr>
        <xdr:cNvPr id="461" name="直線コネクタ 460"/>
        <xdr:cNvCxnSpPr/>
      </xdr:nvCxnSpPr>
      <xdr:spPr>
        <a:xfrm flipV="1">
          <a:off x="10476865" y="17102001"/>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3283</xdr:rowOff>
    </xdr:from>
    <xdr:ext cx="469744" cy="259045"/>
    <xdr:sp macro="" textlink="">
      <xdr:nvSpPr>
        <xdr:cNvPr id="462" name="【市民会館】&#10;一人当たり面積最小値テキスト"/>
        <xdr:cNvSpPr txBox="1"/>
      </xdr:nvSpPr>
      <xdr:spPr>
        <a:xfrm>
          <a:off x="10515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170906</xdr:rowOff>
    </xdr:from>
    <xdr:to>
      <xdr:col>55</xdr:col>
      <xdr:colOff>88900</xdr:colOff>
      <xdr:row>108</xdr:row>
      <xdr:rowOff>170906</xdr:rowOff>
    </xdr:to>
    <xdr:cxnSp macro="">
      <xdr:nvCxnSpPr>
        <xdr:cNvPr id="463" name="直線コネクタ 462"/>
        <xdr:cNvCxnSpPr/>
      </xdr:nvCxnSpPr>
      <xdr:spPr>
        <a:xfrm>
          <a:off x="10388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75128</xdr:rowOff>
    </xdr:from>
    <xdr:ext cx="469744" cy="259045"/>
    <xdr:sp macro="" textlink="">
      <xdr:nvSpPr>
        <xdr:cNvPr id="464" name="【市民会館】&#10;一人当たり面積最大値テキスト"/>
        <xdr:cNvSpPr txBox="1"/>
      </xdr:nvSpPr>
      <xdr:spPr>
        <a:xfrm>
          <a:off x="10515600" y="1687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128451</xdr:rowOff>
    </xdr:from>
    <xdr:to>
      <xdr:col>55</xdr:col>
      <xdr:colOff>88900</xdr:colOff>
      <xdr:row>99</xdr:row>
      <xdr:rowOff>128451</xdr:rowOff>
    </xdr:to>
    <xdr:cxnSp macro="">
      <xdr:nvCxnSpPr>
        <xdr:cNvPr id="465" name="直線コネクタ 464"/>
        <xdr:cNvCxnSpPr/>
      </xdr:nvCxnSpPr>
      <xdr:spPr>
        <a:xfrm>
          <a:off x="10388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145885</xdr:rowOff>
    </xdr:from>
    <xdr:ext cx="469744" cy="259045"/>
    <xdr:sp macro="" textlink="">
      <xdr:nvSpPr>
        <xdr:cNvPr id="466" name="【市民会館】&#10;一人当たり面積平均値テキスト"/>
        <xdr:cNvSpPr txBox="1"/>
      </xdr:nvSpPr>
      <xdr:spPr>
        <a:xfrm>
          <a:off x="10515600" y="18319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167458</xdr:rowOff>
    </xdr:from>
    <xdr:to>
      <xdr:col>55</xdr:col>
      <xdr:colOff>50800</xdr:colOff>
      <xdr:row>107</xdr:row>
      <xdr:rowOff>97608</xdr:rowOff>
    </xdr:to>
    <xdr:sp macro="" textlink="">
      <xdr:nvSpPr>
        <xdr:cNvPr id="467" name="フローチャート: 判断 466"/>
        <xdr:cNvSpPr/>
      </xdr:nvSpPr>
      <xdr:spPr>
        <a:xfrm>
          <a:off x="10426700" y="1834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38463</xdr:rowOff>
    </xdr:from>
    <xdr:to>
      <xdr:col>50</xdr:col>
      <xdr:colOff>165100</xdr:colOff>
      <xdr:row>107</xdr:row>
      <xdr:rowOff>140063</xdr:rowOff>
    </xdr:to>
    <xdr:sp macro="" textlink="">
      <xdr:nvSpPr>
        <xdr:cNvPr id="468" name="フローチャート: 判断 467"/>
        <xdr:cNvSpPr/>
      </xdr:nvSpPr>
      <xdr:spPr>
        <a:xfrm>
          <a:off x="9588500" y="183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469" name="フローチャート: 判断 468"/>
        <xdr:cNvSpPr/>
      </xdr:nvSpPr>
      <xdr:spPr>
        <a:xfrm>
          <a:off x="8699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46627</xdr:rowOff>
    </xdr:from>
    <xdr:to>
      <xdr:col>41</xdr:col>
      <xdr:colOff>101600</xdr:colOff>
      <xdr:row>107</xdr:row>
      <xdr:rowOff>148227</xdr:rowOff>
    </xdr:to>
    <xdr:sp macro="" textlink="">
      <xdr:nvSpPr>
        <xdr:cNvPr id="470" name="フローチャート: 判断 469"/>
        <xdr:cNvSpPr/>
      </xdr:nvSpPr>
      <xdr:spPr>
        <a:xfrm>
          <a:off x="7810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25400</xdr:rowOff>
    </xdr:from>
    <xdr:to>
      <xdr:col>36</xdr:col>
      <xdr:colOff>165100</xdr:colOff>
      <xdr:row>107</xdr:row>
      <xdr:rowOff>127000</xdr:rowOff>
    </xdr:to>
    <xdr:sp macro="" textlink="">
      <xdr:nvSpPr>
        <xdr:cNvPr id="471" name="フローチャート: 判断 470"/>
        <xdr:cNvSpPr/>
      </xdr:nvSpPr>
      <xdr:spPr>
        <a:xfrm>
          <a:off x="6921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56424</xdr:rowOff>
    </xdr:from>
    <xdr:to>
      <xdr:col>55</xdr:col>
      <xdr:colOff>50800</xdr:colOff>
      <xdr:row>106</xdr:row>
      <xdr:rowOff>158024</xdr:rowOff>
    </xdr:to>
    <xdr:sp macro="" textlink="">
      <xdr:nvSpPr>
        <xdr:cNvPr id="477" name="楕円 476"/>
        <xdr:cNvSpPr/>
      </xdr:nvSpPr>
      <xdr:spPr>
        <a:xfrm>
          <a:off x="104267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79301</xdr:rowOff>
    </xdr:from>
    <xdr:ext cx="469744" cy="259045"/>
    <xdr:sp macro="" textlink="">
      <xdr:nvSpPr>
        <xdr:cNvPr id="478" name="【市民会館】&#10;一人当たり面積該当値テキスト"/>
        <xdr:cNvSpPr txBox="1"/>
      </xdr:nvSpPr>
      <xdr:spPr>
        <a:xfrm>
          <a:off x="10515600" y="180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66221</xdr:rowOff>
    </xdr:from>
    <xdr:to>
      <xdr:col>50</xdr:col>
      <xdr:colOff>165100</xdr:colOff>
      <xdr:row>106</xdr:row>
      <xdr:rowOff>167821</xdr:rowOff>
    </xdr:to>
    <xdr:sp macro="" textlink="">
      <xdr:nvSpPr>
        <xdr:cNvPr id="479" name="楕円 478"/>
        <xdr:cNvSpPr/>
      </xdr:nvSpPr>
      <xdr:spPr>
        <a:xfrm>
          <a:off x="9588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107224</xdr:rowOff>
    </xdr:from>
    <xdr:to>
      <xdr:col>55</xdr:col>
      <xdr:colOff>0</xdr:colOff>
      <xdr:row>106</xdr:row>
      <xdr:rowOff>117021</xdr:rowOff>
    </xdr:to>
    <xdr:cxnSp macro="">
      <xdr:nvCxnSpPr>
        <xdr:cNvPr id="480" name="直線コネクタ 479"/>
        <xdr:cNvCxnSpPr/>
      </xdr:nvCxnSpPr>
      <xdr:spPr>
        <a:xfrm flipV="1">
          <a:off x="9639300" y="1828092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72752</xdr:rowOff>
    </xdr:from>
    <xdr:to>
      <xdr:col>46</xdr:col>
      <xdr:colOff>38100</xdr:colOff>
      <xdr:row>107</xdr:row>
      <xdr:rowOff>2902</xdr:rowOff>
    </xdr:to>
    <xdr:sp macro="" textlink="">
      <xdr:nvSpPr>
        <xdr:cNvPr id="481" name="楕円 480"/>
        <xdr:cNvSpPr/>
      </xdr:nvSpPr>
      <xdr:spPr>
        <a:xfrm>
          <a:off x="8699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117021</xdr:rowOff>
    </xdr:from>
    <xdr:to>
      <xdr:col>50</xdr:col>
      <xdr:colOff>114300</xdr:colOff>
      <xdr:row>106</xdr:row>
      <xdr:rowOff>123552</xdr:rowOff>
    </xdr:to>
    <xdr:cxnSp macro="">
      <xdr:nvCxnSpPr>
        <xdr:cNvPr id="482" name="直線コネクタ 481"/>
        <xdr:cNvCxnSpPr/>
      </xdr:nvCxnSpPr>
      <xdr:spPr>
        <a:xfrm flipV="1">
          <a:off x="8750300" y="1829072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79284</xdr:rowOff>
    </xdr:from>
    <xdr:to>
      <xdr:col>41</xdr:col>
      <xdr:colOff>101600</xdr:colOff>
      <xdr:row>107</xdr:row>
      <xdr:rowOff>9434</xdr:rowOff>
    </xdr:to>
    <xdr:sp macro="" textlink="">
      <xdr:nvSpPr>
        <xdr:cNvPr id="483" name="楕円 482"/>
        <xdr:cNvSpPr/>
      </xdr:nvSpPr>
      <xdr:spPr>
        <a:xfrm>
          <a:off x="7810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123552</xdr:rowOff>
    </xdr:from>
    <xdr:to>
      <xdr:col>45</xdr:col>
      <xdr:colOff>177800</xdr:colOff>
      <xdr:row>106</xdr:row>
      <xdr:rowOff>130084</xdr:rowOff>
    </xdr:to>
    <xdr:cxnSp macro="">
      <xdr:nvCxnSpPr>
        <xdr:cNvPr id="484" name="直線コネクタ 483"/>
        <xdr:cNvCxnSpPr/>
      </xdr:nvCxnSpPr>
      <xdr:spPr>
        <a:xfrm flipV="1">
          <a:off x="7861300" y="1829725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84182</xdr:rowOff>
    </xdr:from>
    <xdr:to>
      <xdr:col>36</xdr:col>
      <xdr:colOff>165100</xdr:colOff>
      <xdr:row>107</xdr:row>
      <xdr:rowOff>14332</xdr:rowOff>
    </xdr:to>
    <xdr:sp macro="" textlink="">
      <xdr:nvSpPr>
        <xdr:cNvPr id="485" name="楕円 484"/>
        <xdr:cNvSpPr/>
      </xdr:nvSpPr>
      <xdr:spPr>
        <a:xfrm>
          <a:off x="6921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130084</xdr:rowOff>
    </xdr:from>
    <xdr:to>
      <xdr:col>41</xdr:col>
      <xdr:colOff>50800</xdr:colOff>
      <xdr:row>106</xdr:row>
      <xdr:rowOff>134982</xdr:rowOff>
    </xdr:to>
    <xdr:cxnSp macro="">
      <xdr:nvCxnSpPr>
        <xdr:cNvPr id="486" name="直線コネクタ 485"/>
        <xdr:cNvCxnSpPr/>
      </xdr:nvCxnSpPr>
      <xdr:spPr>
        <a:xfrm flipV="1">
          <a:off x="6972300" y="1830378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131190</xdr:rowOff>
    </xdr:from>
    <xdr:ext cx="469744" cy="259045"/>
    <xdr:sp macro="" textlink="">
      <xdr:nvSpPr>
        <xdr:cNvPr id="487" name="n_1aveValue【市民会館】&#10;一人当たり面積"/>
        <xdr:cNvSpPr txBox="1"/>
      </xdr:nvSpPr>
      <xdr:spPr>
        <a:xfrm>
          <a:off x="93917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132822</xdr:rowOff>
    </xdr:from>
    <xdr:ext cx="469744" cy="259045"/>
    <xdr:sp macro="" textlink="">
      <xdr:nvSpPr>
        <xdr:cNvPr id="488" name="n_2aveValue【市民会館】&#10;一人当たり面積"/>
        <xdr:cNvSpPr txBox="1"/>
      </xdr:nvSpPr>
      <xdr:spPr>
        <a:xfrm>
          <a:off x="8515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139354</xdr:rowOff>
    </xdr:from>
    <xdr:ext cx="469744" cy="259045"/>
    <xdr:sp macro="" textlink="">
      <xdr:nvSpPr>
        <xdr:cNvPr id="489" name="n_3aveValue【市民会館】&#10;一人当たり面積"/>
        <xdr:cNvSpPr txBox="1"/>
      </xdr:nvSpPr>
      <xdr:spPr>
        <a:xfrm>
          <a:off x="7626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118127</xdr:rowOff>
    </xdr:from>
    <xdr:ext cx="469744" cy="259045"/>
    <xdr:sp macro="" textlink="">
      <xdr:nvSpPr>
        <xdr:cNvPr id="490" name="n_4aveValue【市民会館】&#10;一人当たり面積"/>
        <xdr:cNvSpPr txBox="1"/>
      </xdr:nvSpPr>
      <xdr:spPr>
        <a:xfrm>
          <a:off x="6737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12898</xdr:rowOff>
    </xdr:from>
    <xdr:ext cx="469744" cy="259045"/>
    <xdr:sp macro="" textlink="">
      <xdr:nvSpPr>
        <xdr:cNvPr id="491" name="n_1mainValue【市民会館】&#10;一人当たり面積"/>
        <xdr:cNvSpPr txBox="1"/>
      </xdr:nvSpPr>
      <xdr:spPr>
        <a:xfrm>
          <a:off x="93917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19429</xdr:rowOff>
    </xdr:from>
    <xdr:ext cx="469744" cy="259045"/>
    <xdr:sp macro="" textlink="">
      <xdr:nvSpPr>
        <xdr:cNvPr id="492" name="n_2mainValue【市民会館】&#10;一人当たり面積"/>
        <xdr:cNvSpPr txBox="1"/>
      </xdr:nvSpPr>
      <xdr:spPr>
        <a:xfrm>
          <a:off x="8515427" y="180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25961</xdr:rowOff>
    </xdr:from>
    <xdr:ext cx="469744" cy="259045"/>
    <xdr:sp macro="" textlink="">
      <xdr:nvSpPr>
        <xdr:cNvPr id="493" name="n_3mainValue【市民会館】&#10;一人当たり面積"/>
        <xdr:cNvSpPr txBox="1"/>
      </xdr:nvSpPr>
      <xdr:spPr>
        <a:xfrm>
          <a:off x="7626427" y="1802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30859</xdr:rowOff>
    </xdr:from>
    <xdr:ext cx="469744" cy="259045"/>
    <xdr:sp macro="" textlink="">
      <xdr:nvSpPr>
        <xdr:cNvPr id="494" name="n_4mainValue【市民会館】&#10;一人当たり面積"/>
        <xdr:cNvSpPr txBox="1"/>
      </xdr:nvSpPr>
      <xdr:spPr>
        <a:xfrm>
          <a:off x="6737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2" name="直線コネクタ 5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3" name="テキスト ボックス 522"/>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4" name="直線コネクタ 5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5" name="テキスト ボックス 5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6" name="直線コネクタ 5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7" name="テキスト ボックス 5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8" name="直線コネクタ 5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9" name="テキスト ボックス 5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64</xdr:row>
      <xdr:rowOff>0</xdr:rowOff>
    </xdr:to>
    <xdr:cxnSp macro="">
      <xdr:nvCxnSpPr>
        <xdr:cNvPr id="533" name="直線コネクタ 532"/>
        <xdr:cNvCxnSpPr/>
      </xdr:nvCxnSpPr>
      <xdr:spPr>
        <a:xfrm flipV="1">
          <a:off x="16318864" y="9541764"/>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534"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5" name="直線コネクタ 534"/>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536" name="【保健センター・保健所】&#10;有形固定資産減価償却率最大値テキスト"/>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537" name="直線コネクタ 536"/>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49801</xdr:rowOff>
    </xdr:from>
    <xdr:ext cx="405111" cy="259045"/>
    <xdr:sp macro="" textlink="">
      <xdr:nvSpPr>
        <xdr:cNvPr id="538" name="【保健センター・保健所】&#10;有形固定資産減価償却率平均値テキスト"/>
        <xdr:cNvSpPr txBox="1"/>
      </xdr:nvSpPr>
      <xdr:spPr>
        <a:xfrm>
          <a:off x="16357600" y="9651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26924</xdr:rowOff>
    </xdr:from>
    <xdr:to>
      <xdr:col>85</xdr:col>
      <xdr:colOff>177800</xdr:colOff>
      <xdr:row>57</xdr:row>
      <xdr:rowOff>128524</xdr:rowOff>
    </xdr:to>
    <xdr:sp macro="" textlink="">
      <xdr:nvSpPr>
        <xdr:cNvPr id="539" name="フローチャート: 判断 538"/>
        <xdr:cNvSpPr/>
      </xdr:nvSpPr>
      <xdr:spPr>
        <a:xfrm>
          <a:off x="162687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132080</xdr:rowOff>
    </xdr:from>
    <xdr:to>
      <xdr:col>81</xdr:col>
      <xdr:colOff>101600</xdr:colOff>
      <xdr:row>57</xdr:row>
      <xdr:rowOff>62230</xdr:rowOff>
    </xdr:to>
    <xdr:sp macro="" textlink="">
      <xdr:nvSpPr>
        <xdr:cNvPr id="540" name="フローチャート: 判断 539"/>
        <xdr:cNvSpPr/>
      </xdr:nvSpPr>
      <xdr:spPr>
        <a:xfrm>
          <a:off x="15430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104648</xdr:rowOff>
    </xdr:from>
    <xdr:to>
      <xdr:col>76</xdr:col>
      <xdr:colOff>165100</xdr:colOff>
      <xdr:row>57</xdr:row>
      <xdr:rowOff>34798</xdr:rowOff>
    </xdr:to>
    <xdr:sp macro="" textlink="">
      <xdr:nvSpPr>
        <xdr:cNvPr id="541" name="フローチャート: 判断 540"/>
        <xdr:cNvSpPr/>
      </xdr:nvSpPr>
      <xdr:spPr>
        <a:xfrm>
          <a:off x="14541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70358</xdr:rowOff>
    </xdr:from>
    <xdr:to>
      <xdr:col>72</xdr:col>
      <xdr:colOff>38100</xdr:colOff>
      <xdr:row>57</xdr:row>
      <xdr:rowOff>508</xdr:rowOff>
    </xdr:to>
    <xdr:sp macro="" textlink="">
      <xdr:nvSpPr>
        <xdr:cNvPr id="542" name="フローチャート: 判断 541"/>
        <xdr:cNvSpPr/>
      </xdr:nvSpPr>
      <xdr:spPr>
        <a:xfrm>
          <a:off x="13652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29210</xdr:rowOff>
    </xdr:from>
    <xdr:to>
      <xdr:col>67</xdr:col>
      <xdr:colOff>101600</xdr:colOff>
      <xdr:row>56</xdr:row>
      <xdr:rowOff>130810</xdr:rowOff>
    </xdr:to>
    <xdr:sp macro="" textlink="">
      <xdr:nvSpPr>
        <xdr:cNvPr id="543" name="フローチャート: 判断 542"/>
        <xdr:cNvSpPr/>
      </xdr:nvSpPr>
      <xdr:spPr>
        <a:xfrm>
          <a:off x="12763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xdr:rowOff>
    </xdr:from>
    <xdr:to>
      <xdr:col>85</xdr:col>
      <xdr:colOff>177800</xdr:colOff>
      <xdr:row>58</xdr:row>
      <xdr:rowOff>112522</xdr:rowOff>
    </xdr:to>
    <xdr:sp macro="" textlink="">
      <xdr:nvSpPr>
        <xdr:cNvPr id="549" name="楕円 548"/>
        <xdr:cNvSpPr/>
      </xdr:nvSpPr>
      <xdr:spPr>
        <a:xfrm>
          <a:off x="16268700" y="99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160799</xdr:rowOff>
    </xdr:from>
    <xdr:ext cx="405111" cy="259045"/>
    <xdr:sp macro="" textlink="">
      <xdr:nvSpPr>
        <xdr:cNvPr id="550" name="【保健センター・保健所】&#10;有形固定資産減価償却率該当値テキスト"/>
        <xdr:cNvSpPr txBox="1"/>
      </xdr:nvSpPr>
      <xdr:spPr>
        <a:xfrm>
          <a:off x="16357600" y="9933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xdr:rowOff>
    </xdr:from>
    <xdr:to>
      <xdr:col>81</xdr:col>
      <xdr:colOff>101600</xdr:colOff>
      <xdr:row>58</xdr:row>
      <xdr:rowOff>103378</xdr:rowOff>
    </xdr:to>
    <xdr:sp macro="" textlink="">
      <xdr:nvSpPr>
        <xdr:cNvPr id="551" name="楕円 550"/>
        <xdr:cNvSpPr/>
      </xdr:nvSpPr>
      <xdr:spPr>
        <a:xfrm>
          <a:off x="15430500" y="99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52578</xdr:rowOff>
    </xdr:from>
    <xdr:to>
      <xdr:col>85</xdr:col>
      <xdr:colOff>127000</xdr:colOff>
      <xdr:row>58</xdr:row>
      <xdr:rowOff>61722</xdr:rowOff>
    </xdr:to>
    <xdr:cxnSp macro="">
      <xdr:nvCxnSpPr>
        <xdr:cNvPr id="552" name="直線コネクタ 551"/>
        <xdr:cNvCxnSpPr/>
      </xdr:nvCxnSpPr>
      <xdr:spPr>
        <a:xfrm>
          <a:off x="15481300" y="999667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125222</xdr:rowOff>
    </xdr:from>
    <xdr:to>
      <xdr:col>76</xdr:col>
      <xdr:colOff>165100</xdr:colOff>
      <xdr:row>58</xdr:row>
      <xdr:rowOff>55372</xdr:rowOff>
    </xdr:to>
    <xdr:sp macro="" textlink="">
      <xdr:nvSpPr>
        <xdr:cNvPr id="553" name="楕円 552"/>
        <xdr:cNvSpPr/>
      </xdr:nvSpPr>
      <xdr:spPr>
        <a:xfrm>
          <a:off x="14541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4572</xdr:rowOff>
    </xdr:from>
    <xdr:to>
      <xdr:col>81</xdr:col>
      <xdr:colOff>50800</xdr:colOff>
      <xdr:row>58</xdr:row>
      <xdr:rowOff>52578</xdr:rowOff>
    </xdr:to>
    <xdr:cxnSp macro="">
      <xdr:nvCxnSpPr>
        <xdr:cNvPr id="554" name="直線コネクタ 553"/>
        <xdr:cNvCxnSpPr/>
      </xdr:nvCxnSpPr>
      <xdr:spPr>
        <a:xfrm>
          <a:off x="14592300" y="994867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74930</xdr:rowOff>
    </xdr:from>
    <xdr:to>
      <xdr:col>72</xdr:col>
      <xdr:colOff>38100</xdr:colOff>
      <xdr:row>58</xdr:row>
      <xdr:rowOff>5080</xdr:rowOff>
    </xdr:to>
    <xdr:sp macro="" textlink="">
      <xdr:nvSpPr>
        <xdr:cNvPr id="555" name="楕円 554"/>
        <xdr:cNvSpPr/>
      </xdr:nvSpPr>
      <xdr:spPr>
        <a:xfrm>
          <a:off x="13652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125730</xdr:rowOff>
    </xdr:from>
    <xdr:to>
      <xdr:col>76</xdr:col>
      <xdr:colOff>114300</xdr:colOff>
      <xdr:row>58</xdr:row>
      <xdr:rowOff>4572</xdr:rowOff>
    </xdr:to>
    <xdr:cxnSp macro="">
      <xdr:nvCxnSpPr>
        <xdr:cNvPr id="556" name="直線コネクタ 555"/>
        <xdr:cNvCxnSpPr/>
      </xdr:nvCxnSpPr>
      <xdr:spPr>
        <a:xfrm>
          <a:off x="13703300" y="98983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26924</xdr:rowOff>
    </xdr:from>
    <xdr:to>
      <xdr:col>67</xdr:col>
      <xdr:colOff>101600</xdr:colOff>
      <xdr:row>57</xdr:row>
      <xdr:rowOff>128524</xdr:rowOff>
    </xdr:to>
    <xdr:sp macro="" textlink="">
      <xdr:nvSpPr>
        <xdr:cNvPr id="557" name="楕円 556"/>
        <xdr:cNvSpPr/>
      </xdr:nvSpPr>
      <xdr:spPr>
        <a:xfrm>
          <a:off x="12763500" y="97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77724</xdr:rowOff>
    </xdr:from>
    <xdr:to>
      <xdr:col>71</xdr:col>
      <xdr:colOff>177800</xdr:colOff>
      <xdr:row>57</xdr:row>
      <xdr:rowOff>125730</xdr:rowOff>
    </xdr:to>
    <xdr:cxnSp macro="">
      <xdr:nvCxnSpPr>
        <xdr:cNvPr id="558" name="直線コネクタ 557"/>
        <xdr:cNvCxnSpPr/>
      </xdr:nvCxnSpPr>
      <xdr:spPr>
        <a:xfrm>
          <a:off x="12814300" y="985037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78757</xdr:rowOff>
    </xdr:from>
    <xdr:ext cx="405111" cy="259045"/>
    <xdr:sp macro="" textlink="">
      <xdr:nvSpPr>
        <xdr:cNvPr id="559" name="n_1aveValue【保健センター・保健所】&#10;有形固定資産減価償却率"/>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51325</xdr:rowOff>
    </xdr:from>
    <xdr:ext cx="405111" cy="259045"/>
    <xdr:sp macro="" textlink="">
      <xdr:nvSpPr>
        <xdr:cNvPr id="560" name="n_2aveValue【保健センター・保健所】&#10;有形固定資産減価償却率"/>
        <xdr:cNvSpPr txBox="1"/>
      </xdr:nvSpPr>
      <xdr:spPr>
        <a:xfrm>
          <a:off x="14389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17035</xdr:rowOff>
    </xdr:from>
    <xdr:ext cx="405111" cy="259045"/>
    <xdr:sp macro="" textlink="">
      <xdr:nvSpPr>
        <xdr:cNvPr id="561" name="n_3aveValue【保健センター・保健所】&#10;有形固定資産減価償却率"/>
        <xdr:cNvSpPr txBox="1"/>
      </xdr:nvSpPr>
      <xdr:spPr>
        <a:xfrm>
          <a:off x="13500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147337</xdr:rowOff>
    </xdr:from>
    <xdr:ext cx="405111" cy="259045"/>
    <xdr:sp macro="" textlink="">
      <xdr:nvSpPr>
        <xdr:cNvPr id="562" name="n_4aveValue【保健センター・保健所】&#10;有形固定資産減価償却率"/>
        <xdr:cNvSpPr txBox="1"/>
      </xdr:nvSpPr>
      <xdr:spPr>
        <a:xfrm>
          <a:off x="12611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94505</xdr:rowOff>
    </xdr:from>
    <xdr:ext cx="405111" cy="259045"/>
    <xdr:sp macro="" textlink="">
      <xdr:nvSpPr>
        <xdr:cNvPr id="563" name="n_1mainValue【保健センター・保健所】&#10;有形固定資産減価償却率"/>
        <xdr:cNvSpPr txBox="1"/>
      </xdr:nvSpPr>
      <xdr:spPr>
        <a:xfrm>
          <a:off x="15266044" y="1003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46499</xdr:rowOff>
    </xdr:from>
    <xdr:ext cx="405111" cy="259045"/>
    <xdr:sp macro="" textlink="">
      <xdr:nvSpPr>
        <xdr:cNvPr id="564" name="n_2mainValue【保健センター・保健所】&#10;有形固定資産減価償却率"/>
        <xdr:cNvSpPr txBox="1"/>
      </xdr:nvSpPr>
      <xdr:spPr>
        <a:xfrm>
          <a:off x="14389744" y="999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167657</xdr:rowOff>
    </xdr:from>
    <xdr:ext cx="405111" cy="259045"/>
    <xdr:sp macro="" textlink="">
      <xdr:nvSpPr>
        <xdr:cNvPr id="565" name="n_3mainValue【保健センター・保健所】&#10;有形固定資産減価償却率"/>
        <xdr:cNvSpPr txBox="1"/>
      </xdr:nvSpPr>
      <xdr:spPr>
        <a:xfrm>
          <a:off x="1350074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119651</xdr:rowOff>
    </xdr:from>
    <xdr:ext cx="405111" cy="259045"/>
    <xdr:sp macro="" textlink="">
      <xdr:nvSpPr>
        <xdr:cNvPr id="566" name="n_4mainValue【保健センター・保健所】&#10;有形固定資産減価償却率"/>
        <xdr:cNvSpPr txBox="1"/>
      </xdr:nvSpPr>
      <xdr:spPr>
        <a:xfrm>
          <a:off x="12611744" y="9892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125730</xdr:rowOff>
    </xdr:to>
    <xdr:cxnSp macro="">
      <xdr:nvCxnSpPr>
        <xdr:cNvPr id="588" name="直線コネクタ 587"/>
        <xdr:cNvCxnSpPr/>
      </xdr:nvCxnSpPr>
      <xdr:spPr>
        <a:xfrm flipV="1">
          <a:off x="22160864" y="95829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9"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90" name="直線コネクタ 589"/>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91"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592" name="直線コネクタ 591"/>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85361</xdr:rowOff>
    </xdr:from>
    <xdr:ext cx="469744" cy="259045"/>
    <xdr:sp macro="" textlink="">
      <xdr:nvSpPr>
        <xdr:cNvPr id="593" name="【保健センター・保健所】&#10;一人当たり面積平均値テキスト"/>
        <xdr:cNvSpPr txBox="1"/>
      </xdr:nvSpPr>
      <xdr:spPr>
        <a:xfrm>
          <a:off x="22199600" y="1054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594" name="フローチャート: 判断 593"/>
        <xdr:cNvSpPr/>
      </xdr:nvSpPr>
      <xdr:spPr>
        <a:xfrm>
          <a:off x="221107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5" name="フローチャート: 判断 594"/>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596" name="フローチャート: 判断 595"/>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138938</xdr:rowOff>
    </xdr:from>
    <xdr:to>
      <xdr:col>102</xdr:col>
      <xdr:colOff>165100</xdr:colOff>
      <xdr:row>62</xdr:row>
      <xdr:rowOff>69088</xdr:rowOff>
    </xdr:to>
    <xdr:sp macro="" textlink="">
      <xdr:nvSpPr>
        <xdr:cNvPr id="597" name="フローチャート: 判断 596"/>
        <xdr:cNvSpPr/>
      </xdr:nvSpPr>
      <xdr:spPr>
        <a:xfrm>
          <a:off x="19494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152654</xdr:rowOff>
    </xdr:from>
    <xdr:to>
      <xdr:col>98</xdr:col>
      <xdr:colOff>38100</xdr:colOff>
      <xdr:row>62</xdr:row>
      <xdr:rowOff>82804</xdr:rowOff>
    </xdr:to>
    <xdr:sp macro="" textlink="">
      <xdr:nvSpPr>
        <xdr:cNvPr id="598" name="フローチャート: 判断 597"/>
        <xdr:cNvSpPr/>
      </xdr:nvSpPr>
      <xdr:spPr>
        <a:xfrm>
          <a:off x="18605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102362</xdr:rowOff>
    </xdr:from>
    <xdr:to>
      <xdr:col>116</xdr:col>
      <xdr:colOff>114300</xdr:colOff>
      <xdr:row>60</xdr:row>
      <xdr:rowOff>32512</xdr:rowOff>
    </xdr:to>
    <xdr:sp macro="" textlink="">
      <xdr:nvSpPr>
        <xdr:cNvPr id="604" name="楕円 603"/>
        <xdr:cNvSpPr/>
      </xdr:nvSpPr>
      <xdr:spPr>
        <a:xfrm>
          <a:off x="221107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125239</xdr:rowOff>
    </xdr:from>
    <xdr:ext cx="469744" cy="259045"/>
    <xdr:sp macro="" textlink="">
      <xdr:nvSpPr>
        <xdr:cNvPr id="605" name="【保健センター・保健所】&#10;一人当たり面積該当値テキスト"/>
        <xdr:cNvSpPr txBox="1"/>
      </xdr:nvSpPr>
      <xdr:spPr>
        <a:xfrm>
          <a:off x="22199600" y="1006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116078</xdr:rowOff>
    </xdr:from>
    <xdr:to>
      <xdr:col>112</xdr:col>
      <xdr:colOff>38100</xdr:colOff>
      <xdr:row>60</xdr:row>
      <xdr:rowOff>46228</xdr:rowOff>
    </xdr:to>
    <xdr:sp macro="" textlink="">
      <xdr:nvSpPr>
        <xdr:cNvPr id="606" name="楕円 605"/>
        <xdr:cNvSpPr/>
      </xdr:nvSpPr>
      <xdr:spPr>
        <a:xfrm>
          <a:off x="21272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153162</xdr:rowOff>
    </xdr:from>
    <xdr:to>
      <xdr:col>116</xdr:col>
      <xdr:colOff>63500</xdr:colOff>
      <xdr:row>59</xdr:row>
      <xdr:rowOff>166878</xdr:rowOff>
    </xdr:to>
    <xdr:cxnSp macro="">
      <xdr:nvCxnSpPr>
        <xdr:cNvPr id="607" name="直線コネクタ 606"/>
        <xdr:cNvCxnSpPr/>
      </xdr:nvCxnSpPr>
      <xdr:spPr>
        <a:xfrm flipV="1">
          <a:off x="21323300" y="102687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125222</xdr:rowOff>
    </xdr:from>
    <xdr:to>
      <xdr:col>107</xdr:col>
      <xdr:colOff>101600</xdr:colOff>
      <xdr:row>60</xdr:row>
      <xdr:rowOff>55372</xdr:rowOff>
    </xdr:to>
    <xdr:sp macro="" textlink="">
      <xdr:nvSpPr>
        <xdr:cNvPr id="608" name="楕円 607"/>
        <xdr:cNvSpPr/>
      </xdr:nvSpPr>
      <xdr:spPr>
        <a:xfrm>
          <a:off x="20383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166878</xdr:rowOff>
    </xdr:from>
    <xdr:to>
      <xdr:col>111</xdr:col>
      <xdr:colOff>177800</xdr:colOff>
      <xdr:row>60</xdr:row>
      <xdr:rowOff>4572</xdr:rowOff>
    </xdr:to>
    <xdr:cxnSp macro="">
      <xdr:nvCxnSpPr>
        <xdr:cNvPr id="609" name="直線コネクタ 608"/>
        <xdr:cNvCxnSpPr/>
      </xdr:nvCxnSpPr>
      <xdr:spPr>
        <a:xfrm flipV="1">
          <a:off x="20434300" y="102824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134366</xdr:rowOff>
    </xdr:from>
    <xdr:to>
      <xdr:col>102</xdr:col>
      <xdr:colOff>165100</xdr:colOff>
      <xdr:row>60</xdr:row>
      <xdr:rowOff>64516</xdr:rowOff>
    </xdr:to>
    <xdr:sp macro="" textlink="">
      <xdr:nvSpPr>
        <xdr:cNvPr id="610" name="楕円 609"/>
        <xdr:cNvSpPr/>
      </xdr:nvSpPr>
      <xdr:spPr>
        <a:xfrm>
          <a:off x="19494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4572</xdr:rowOff>
    </xdr:from>
    <xdr:to>
      <xdr:col>107</xdr:col>
      <xdr:colOff>50800</xdr:colOff>
      <xdr:row>60</xdr:row>
      <xdr:rowOff>13716</xdr:rowOff>
    </xdr:to>
    <xdr:cxnSp macro="">
      <xdr:nvCxnSpPr>
        <xdr:cNvPr id="611" name="直線コネクタ 610"/>
        <xdr:cNvCxnSpPr/>
      </xdr:nvCxnSpPr>
      <xdr:spPr>
        <a:xfrm flipV="1">
          <a:off x="19545300" y="102915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143510</xdr:rowOff>
    </xdr:from>
    <xdr:to>
      <xdr:col>98</xdr:col>
      <xdr:colOff>38100</xdr:colOff>
      <xdr:row>60</xdr:row>
      <xdr:rowOff>73660</xdr:rowOff>
    </xdr:to>
    <xdr:sp macro="" textlink="">
      <xdr:nvSpPr>
        <xdr:cNvPr id="612" name="楕円 611"/>
        <xdr:cNvSpPr/>
      </xdr:nvSpPr>
      <xdr:spPr>
        <a:xfrm>
          <a:off x="18605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13716</xdr:rowOff>
    </xdr:from>
    <xdr:to>
      <xdr:col>102</xdr:col>
      <xdr:colOff>114300</xdr:colOff>
      <xdr:row>60</xdr:row>
      <xdr:rowOff>22860</xdr:rowOff>
    </xdr:to>
    <xdr:cxnSp macro="">
      <xdr:nvCxnSpPr>
        <xdr:cNvPr id="613" name="直線コネクタ 612"/>
        <xdr:cNvCxnSpPr/>
      </xdr:nvCxnSpPr>
      <xdr:spPr>
        <a:xfrm flipV="1">
          <a:off x="18656300" y="10300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14" name="n_1ave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46499</xdr:rowOff>
    </xdr:from>
    <xdr:ext cx="469744" cy="259045"/>
    <xdr:sp macro="" textlink="">
      <xdr:nvSpPr>
        <xdr:cNvPr id="615" name="n_2aveValue【保健センター・保健所】&#10;一人当たり面積"/>
        <xdr:cNvSpPr txBox="1"/>
      </xdr:nvSpPr>
      <xdr:spPr>
        <a:xfrm>
          <a:off x="20199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60215</xdr:rowOff>
    </xdr:from>
    <xdr:ext cx="469744" cy="259045"/>
    <xdr:sp macro="" textlink="">
      <xdr:nvSpPr>
        <xdr:cNvPr id="616" name="n_3aveValue【保健センター・保健所】&#10;一人当たり面積"/>
        <xdr:cNvSpPr txBox="1"/>
      </xdr:nvSpPr>
      <xdr:spPr>
        <a:xfrm>
          <a:off x="19310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73931</xdr:rowOff>
    </xdr:from>
    <xdr:ext cx="469744" cy="259045"/>
    <xdr:sp macro="" textlink="">
      <xdr:nvSpPr>
        <xdr:cNvPr id="617" name="n_4aveValue【保健センター・保健所】&#10;一人当たり面積"/>
        <xdr:cNvSpPr txBox="1"/>
      </xdr:nvSpPr>
      <xdr:spPr>
        <a:xfrm>
          <a:off x="18421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62755</xdr:rowOff>
    </xdr:from>
    <xdr:ext cx="469744" cy="259045"/>
    <xdr:sp macro="" textlink="">
      <xdr:nvSpPr>
        <xdr:cNvPr id="618" name="n_1mainValue【保健センター・保健所】&#10;一人当たり面積"/>
        <xdr:cNvSpPr txBox="1"/>
      </xdr:nvSpPr>
      <xdr:spPr>
        <a:xfrm>
          <a:off x="21075727" y="1000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71899</xdr:rowOff>
    </xdr:from>
    <xdr:ext cx="469744" cy="259045"/>
    <xdr:sp macro="" textlink="">
      <xdr:nvSpPr>
        <xdr:cNvPr id="619" name="n_2mainValue【保健センター・保健所】&#10;一人当たり面積"/>
        <xdr:cNvSpPr txBox="1"/>
      </xdr:nvSpPr>
      <xdr:spPr>
        <a:xfrm>
          <a:off x="20199427" y="100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81043</xdr:rowOff>
    </xdr:from>
    <xdr:ext cx="469744" cy="259045"/>
    <xdr:sp macro="" textlink="">
      <xdr:nvSpPr>
        <xdr:cNvPr id="620" name="n_3mainValue【保健センター・保健所】&#10;一人当たり面積"/>
        <xdr:cNvSpPr txBox="1"/>
      </xdr:nvSpPr>
      <xdr:spPr>
        <a:xfrm>
          <a:off x="19310427" y="100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90187</xdr:rowOff>
    </xdr:from>
    <xdr:ext cx="469744" cy="259045"/>
    <xdr:sp macro="" textlink="">
      <xdr:nvSpPr>
        <xdr:cNvPr id="621" name="n_4mainValue【保健センター・保健所】&#10;一人当たり面積"/>
        <xdr:cNvSpPr txBox="1"/>
      </xdr:nvSpPr>
      <xdr:spPr>
        <a:xfrm>
          <a:off x="18421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663" name="直線コネクタ 662"/>
        <xdr:cNvCxnSpPr/>
      </xdr:nvCxnSpPr>
      <xdr:spPr>
        <a:xfrm flipV="1">
          <a:off x="16318864" y="17234263"/>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664" name="【庁舎】&#10;有形固定資産減価償却率最小値テキスト"/>
        <xdr:cNvSpPr txBox="1"/>
      </xdr:nvSpPr>
      <xdr:spPr>
        <a:xfrm>
          <a:off x="163576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665" name="直線コネクタ 664"/>
        <xdr:cNvCxnSpPr/>
      </xdr:nvCxnSpPr>
      <xdr:spPr>
        <a:xfrm>
          <a:off x="16230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666" name="【庁舎】&#10;有形固定資産減価償却率最大値テキスト"/>
        <xdr:cNvSpPr txBox="1"/>
      </xdr:nvSpPr>
      <xdr:spPr>
        <a:xfrm>
          <a:off x="16357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667" name="直線コネクタ 666"/>
        <xdr:cNvCxnSpPr/>
      </xdr:nvCxnSpPr>
      <xdr:spPr>
        <a:xfrm>
          <a:off x="16230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668" name="【庁舎】&#10;有形固定資産減価償却率平均値テキスト"/>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669" name="フローチャート: 判断 668"/>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670" name="フローチャート: 判断 669"/>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671" name="フローチャート: 判断 670"/>
        <xdr:cNvSpPr/>
      </xdr:nvSpPr>
      <xdr:spPr>
        <a:xfrm>
          <a:off x="14541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672" name="フローチャート: 判断 671"/>
        <xdr:cNvSpPr/>
      </xdr:nvSpPr>
      <xdr:spPr>
        <a:xfrm>
          <a:off x="13652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673" name="フローチャート: 判断 672"/>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100512</xdr:rowOff>
    </xdr:from>
    <xdr:to>
      <xdr:col>85</xdr:col>
      <xdr:colOff>177800</xdr:colOff>
      <xdr:row>109</xdr:row>
      <xdr:rowOff>30662</xdr:rowOff>
    </xdr:to>
    <xdr:sp macro="" textlink="">
      <xdr:nvSpPr>
        <xdr:cNvPr id="679" name="楕円 678"/>
        <xdr:cNvSpPr/>
      </xdr:nvSpPr>
      <xdr:spPr>
        <a:xfrm>
          <a:off x="162687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15439</xdr:rowOff>
    </xdr:from>
    <xdr:ext cx="405111" cy="259045"/>
    <xdr:sp macro="" textlink="">
      <xdr:nvSpPr>
        <xdr:cNvPr id="680" name="【庁舎】&#10;有形固定資産減価償却率該当値テキスト"/>
        <xdr:cNvSpPr txBox="1"/>
      </xdr:nvSpPr>
      <xdr:spPr>
        <a:xfrm>
          <a:off x="16357600" y="1853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66221</xdr:rowOff>
    </xdr:from>
    <xdr:to>
      <xdr:col>81</xdr:col>
      <xdr:colOff>101600</xdr:colOff>
      <xdr:row>108</xdr:row>
      <xdr:rowOff>167821</xdr:rowOff>
    </xdr:to>
    <xdr:sp macro="" textlink="">
      <xdr:nvSpPr>
        <xdr:cNvPr id="681" name="楕円 680"/>
        <xdr:cNvSpPr/>
      </xdr:nvSpPr>
      <xdr:spPr>
        <a:xfrm>
          <a:off x="15430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117021</xdr:rowOff>
    </xdr:from>
    <xdr:to>
      <xdr:col>85</xdr:col>
      <xdr:colOff>127000</xdr:colOff>
      <xdr:row>108</xdr:row>
      <xdr:rowOff>151312</xdr:rowOff>
    </xdr:to>
    <xdr:cxnSp macro="">
      <xdr:nvCxnSpPr>
        <xdr:cNvPr id="682" name="直線コネクタ 681"/>
        <xdr:cNvCxnSpPr/>
      </xdr:nvCxnSpPr>
      <xdr:spPr>
        <a:xfrm>
          <a:off x="15481300" y="1863362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33564</xdr:rowOff>
    </xdr:from>
    <xdr:to>
      <xdr:col>76</xdr:col>
      <xdr:colOff>165100</xdr:colOff>
      <xdr:row>108</xdr:row>
      <xdr:rowOff>135164</xdr:rowOff>
    </xdr:to>
    <xdr:sp macro="" textlink="">
      <xdr:nvSpPr>
        <xdr:cNvPr id="683" name="楕円 682"/>
        <xdr:cNvSpPr/>
      </xdr:nvSpPr>
      <xdr:spPr>
        <a:xfrm>
          <a:off x="145415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84364</xdr:rowOff>
    </xdr:from>
    <xdr:to>
      <xdr:col>81</xdr:col>
      <xdr:colOff>50800</xdr:colOff>
      <xdr:row>108</xdr:row>
      <xdr:rowOff>117021</xdr:rowOff>
    </xdr:to>
    <xdr:cxnSp macro="">
      <xdr:nvCxnSpPr>
        <xdr:cNvPr id="684" name="直線コネクタ 683"/>
        <xdr:cNvCxnSpPr/>
      </xdr:nvCxnSpPr>
      <xdr:spPr>
        <a:xfrm>
          <a:off x="14592300" y="186009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907</xdr:rowOff>
    </xdr:from>
    <xdr:to>
      <xdr:col>72</xdr:col>
      <xdr:colOff>38100</xdr:colOff>
      <xdr:row>108</xdr:row>
      <xdr:rowOff>102507</xdr:rowOff>
    </xdr:to>
    <xdr:sp macro="" textlink="">
      <xdr:nvSpPr>
        <xdr:cNvPr id="685" name="楕円 684"/>
        <xdr:cNvSpPr/>
      </xdr:nvSpPr>
      <xdr:spPr>
        <a:xfrm>
          <a:off x="13652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51707</xdr:rowOff>
    </xdr:from>
    <xdr:to>
      <xdr:col>76</xdr:col>
      <xdr:colOff>114300</xdr:colOff>
      <xdr:row>108</xdr:row>
      <xdr:rowOff>84364</xdr:rowOff>
    </xdr:to>
    <xdr:cxnSp macro="">
      <xdr:nvCxnSpPr>
        <xdr:cNvPr id="686" name="直線コネクタ 685"/>
        <xdr:cNvCxnSpPr/>
      </xdr:nvCxnSpPr>
      <xdr:spPr>
        <a:xfrm>
          <a:off x="13703300" y="185683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139700</xdr:rowOff>
    </xdr:from>
    <xdr:to>
      <xdr:col>67</xdr:col>
      <xdr:colOff>101600</xdr:colOff>
      <xdr:row>108</xdr:row>
      <xdr:rowOff>69850</xdr:rowOff>
    </xdr:to>
    <xdr:sp macro="" textlink="">
      <xdr:nvSpPr>
        <xdr:cNvPr id="687" name="楕円 686"/>
        <xdr:cNvSpPr/>
      </xdr:nvSpPr>
      <xdr:spPr>
        <a:xfrm>
          <a:off x="12763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19050</xdr:rowOff>
    </xdr:from>
    <xdr:to>
      <xdr:col>71</xdr:col>
      <xdr:colOff>177800</xdr:colOff>
      <xdr:row>108</xdr:row>
      <xdr:rowOff>51707</xdr:rowOff>
    </xdr:to>
    <xdr:cxnSp macro="">
      <xdr:nvCxnSpPr>
        <xdr:cNvPr id="688" name="直線コネクタ 687"/>
        <xdr:cNvCxnSpPr/>
      </xdr:nvCxnSpPr>
      <xdr:spPr>
        <a:xfrm>
          <a:off x="12814300" y="185356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689" name="n_1aveValue【庁舎】&#10;有形固定資産減価償却率"/>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690" name="n_2aveValue【庁舎】&#10;有形固定資産減価償却率"/>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691" name="n_3aveValue【庁舎】&#10;有形固定資産減価償却率"/>
        <xdr:cNvSpPr txBox="1"/>
      </xdr:nvSpPr>
      <xdr:spPr>
        <a:xfrm>
          <a:off x="13500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692" name="n_4aveValue【庁舎】&#10;有形固定資産減価償却率"/>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158948</xdr:rowOff>
    </xdr:from>
    <xdr:ext cx="405111" cy="259045"/>
    <xdr:sp macro="" textlink="">
      <xdr:nvSpPr>
        <xdr:cNvPr id="693" name="n_1mainValue【庁舎】&#10;有形固定資産減価償却率"/>
        <xdr:cNvSpPr txBox="1"/>
      </xdr:nvSpPr>
      <xdr:spPr>
        <a:xfrm>
          <a:off x="15266044" y="186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126291</xdr:rowOff>
    </xdr:from>
    <xdr:ext cx="405111" cy="259045"/>
    <xdr:sp macro="" textlink="">
      <xdr:nvSpPr>
        <xdr:cNvPr id="694" name="n_2mainValue【庁舎】&#10;有形固定資産減価償却率"/>
        <xdr:cNvSpPr txBox="1"/>
      </xdr:nvSpPr>
      <xdr:spPr>
        <a:xfrm>
          <a:off x="14389744" y="1864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93634</xdr:rowOff>
    </xdr:from>
    <xdr:ext cx="405111" cy="259045"/>
    <xdr:sp macro="" textlink="">
      <xdr:nvSpPr>
        <xdr:cNvPr id="695" name="n_3mainValue【庁舎】&#10;有形固定資産減価償却率"/>
        <xdr:cNvSpPr txBox="1"/>
      </xdr:nvSpPr>
      <xdr:spPr>
        <a:xfrm>
          <a:off x="135007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60977</xdr:rowOff>
    </xdr:from>
    <xdr:ext cx="405111" cy="259045"/>
    <xdr:sp macro="" textlink="">
      <xdr:nvSpPr>
        <xdr:cNvPr id="696" name="n_4mainValue【庁舎】&#10;有形固定資産減価償却率"/>
        <xdr:cNvSpPr txBox="1"/>
      </xdr:nvSpPr>
      <xdr:spPr>
        <a:xfrm>
          <a:off x="12611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722" name="直線コネクタ 721"/>
        <xdr:cNvCxnSpPr/>
      </xdr:nvCxnSpPr>
      <xdr:spPr>
        <a:xfrm flipV="1">
          <a:off x="22160864" y="17193442"/>
          <a:ext cx="0" cy="140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723"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724" name="直線コネクタ 723"/>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725" name="【庁舎】&#10;一人当たり面積最大値テキスト"/>
        <xdr:cNvSpPr txBox="1"/>
      </xdr:nvSpPr>
      <xdr:spPr>
        <a:xfrm>
          <a:off x="22199600" y="169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726" name="直線コネクタ 725"/>
        <xdr:cNvCxnSpPr/>
      </xdr:nvCxnSpPr>
      <xdr:spPr>
        <a:xfrm>
          <a:off x="22072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727"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28" name="フローチャート: 判断 727"/>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29" name="フローチャート: 判断 728"/>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730" name="フローチャート: 判断 729"/>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731" name="フローチャート: 判断 730"/>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732" name="フローチャート: 判断 731"/>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4173</xdr:rowOff>
    </xdr:from>
    <xdr:to>
      <xdr:col>116</xdr:col>
      <xdr:colOff>114300</xdr:colOff>
      <xdr:row>106</xdr:row>
      <xdr:rowOff>105773</xdr:rowOff>
    </xdr:to>
    <xdr:sp macro="" textlink="">
      <xdr:nvSpPr>
        <xdr:cNvPr id="738" name="楕円 737"/>
        <xdr:cNvSpPr/>
      </xdr:nvSpPr>
      <xdr:spPr>
        <a:xfrm>
          <a:off x="221107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27050</xdr:rowOff>
    </xdr:from>
    <xdr:ext cx="469744" cy="259045"/>
    <xdr:sp macro="" textlink="">
      <xdr:nvSpPr>
        <xdr:cNvPr id="739" name="【庁舎】&#10;一人当たり面積該当値テキスト"/>
        <xdr:cNvSpPr txBox="1"/>
      </xdr:nvSpPr>
      <xdr:spPr>
        <a:xfrm>
          <a:off x="22199600" y="1802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740" name="楕円 739"/>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54973</xdr:rowOff>
    </xdr:from>
    <xdr:to>
      <xdr:col>116</xdr:col>
      <xdr:colOff>63500</xdr:colOff>
      <xdr:row>106</xdr:row>
      <xdr:rowOff>64770</xdr:rowOff>
    </xdr:to>
    <xdr:cxnSp macro="">
      <xdr:nvCxnSpPr>
        <xdr:cNvPr id="741" name="直線コネクタ 740"/>
        <xdr:cNvCxnSpPr/>
      </xdr:nvCxnSpPr>
      <xdr:spPr>
        <a:xfrm flipV="1">
          <a:off x="21323300" y="1822867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22134</xdr:rowOff>
    </xdr:from>
    <xdr:to>
      <xdr:col>107</xdr:col>
      <xdr:colOff>101600</xdr:colOff>
      <xdr:row>106</xdr:row>
      <xdr:rowOff>123734</xdr:rowOff>
    </xdr:to>
    <xdr:sp macro="" textlink="">
      <xdr:nvSpPr>
        <xdr:cNvPr id="742" name="楕円 741"/>
        <xdr:cNvSpPr/>
      </xdr:nvSpPr>
      <xdr:spPr>
        <a:xfrm>
          <a:off x="20383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106</xdr:row>
      <xdr:rowOff>72934</xdr:rowOff>
    </xdr:to>
    <xdr:cxnSp macro="">
      <xdr:nvCxnSpPr>
        <xdr:cNvPr id="743" name="直線コネクタ 742"/>
        <xdr:cNvCxnSpPr/>
      </xdr:nvCxnSpPr>
      <xdr:spPr>
        <a:xfrm flipV="1">
          <a:off x="20434300" y="1823847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28666</xdr:rowOff>
    </xdr:from>
    <xdr:to>
      <xdr:col>102</xdr:col>
      <xdr:colOff>165100</xdr:colOff>
      <xdr:row>106</xdr:row>
      <xdr:rowOff>130266</xdr:rowOff>
    </xdr:to>
    <xdr:sp macro="" textlink="">
      <xdr:nvSpPr>
        <xdr:cNvPr id="744" name="楕円 743"/>
        <xdr:cNvSpPr/>
      </xdr:nvSpPr>
      <xdr:spPr>
        <a:xfrm>
          <a:off x="19494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72934</xdr:rowOff>
    </xdr:from>
    <xdr:to>
      <xdr:col>107</xdr:col>
      <xdr:colOff>50800</xdr:colOff>
      <xdr:row>106</xdr:row>
      <xdr:rowOff>79466</xdr:rowOff>
    </xdr:to>
    <xdr:cxnSp macro="">
      <xdr:nvCxnSpPr>
        <xdr:cNvPr id="745" name="直線コネクタ 744"/>
        <xdr:cNvCxnSpPr/>
      </xdr:nvCxnSpPr>
      <xdr:spPr>
        <a:xfrm flipV="1">
          <a:off x="19545300" y="182466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33564</xdr:rowOff>
    </xdr:from>
    <xdr:to>
      <xdr:col>98</xdr:col>
      <xdr:colOff>38100</xdr:colOff>
      <xdr:row>106</xdr:row>
      <xdr:rowOff>135164</xdr:rowOff>
    </xdr:to>
    <xdr:sp macro="" textlink="">
      <xdr:nvSpPr>
        <xdr:cNvPr id="746" name="楕円 745"/>
        <xdr:cNvSpPr/>
      </xdr:nvSpPr>
      <xdr:spPr>
        <a:xfrm>
          <a:off x="18605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79466</xdr:rowOff>
    </xdr:from>
    <xdr:to>
      <xdr:col>102</xdr:col>
      <xdr:colOff>114300</xdr:colOff>
      <xdr:row>106</xdr:row>
      <xdr:rowOff>84364</xdr:rowOff>
    </xdr:to>
    <xdr:cxnSp macro="">
      <xdr:nvCxnSpPr>
        <xdr:cNvPr id="747" name="直線コネクタ 746"/>
        <xdr:cNvCxnSpPr/>
      </xdr:nvCxnSpPr>
      <xdr:spPr>
        <a:xfrm flipV="1">
          <a:off x="18656300" y="1825316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748" name="n_1ave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749" name="n_2aveValue【庁舎】&#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155683</xdr:rowOff>
    </xdr:from>
    <xdr:ext cx="469744" cy="259045"/>
    <xdr:sp macro="" textlink="">
      <xdr:nvSpPr>
        <xdr:cNvPr id="750" name="n_3aveValue【庁舎】&#10;一人当たり面積"/>
        <xdr:cNvSpPr txBox="1"/>
      </xdr:nvSpPr>
      <xdr:spPr>
        <a:xfrm>
          <a:off x="19310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158948</xdr:rowOff>
    </xdr:from>
    <xdr:ext cx="469744" cy="259045"/>
    <xdr:sp macro="" textlink="">
      <xdr:nvSpPr>
        <xdr:cNvPr id="751" name="n_4aveValue【庁舎】&#10;一人当たり面積"/>
        <xdr:cNvSpPr txBox="1"/>
      </xdr:nvSpPr>
      <xdr:spPr>
        <a:xfrm>
          <a:off x="18421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132097</xdr:rowOff>
    </xdr:from>
    <xdr:ext cx="469744" cy="259045"/>
    <xdr:sp macro="" textlink="">
      <xdr:nvSpPr>
        <xdr:cNvPr id="752" name="n_1mainValue【庁舎】&#10;一人当たり面積"/>
        <xdr:cNvSpPr txBox="1"/>
      </xdr:nvSpPr>
      <xdr:spPr>
        <a:xfrm>
          <a:off x="210757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140261</xdr:rowOff>
    </xdr:from>
    <xdr:ext cx="469744" cy="259045"/>
    <xdr:sp macro="" textlink="">
      <xdr:nvSpPr>
        <xdr:cNvPr id="753" name="n_2mainValue【庁舎】&#10;一人当たり面積"/>
        <xdr:cNvSpPr txBox="1"/>
      </xdr:nvSpPr>
      <xdr:spPr>
        <a:xfrm>
          <a:off x="20199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146793</xdr:rowOff>
    </xdr:from>
    <xdr:ext cx="469744" cy="259045"/>
    <xdr:sp macro="" textlink="">
      <xdr:nvSpPr>
        <xdr:cNvPr id="754" name="n_3mainValue【庁舎】&#10;一人当たり面積"/>
        <xdr:cNvSpPr txBox="1"/>
      </xdr:nvSpPr>
      <xdr:spPr>
        <a:xfrm>
          <a:off x="19310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151691</xdr:rowOff>
    </xdr:from>
    <xdr:ext cx="469744" cy="259045"/>
    <xdr:sp macro="" textlink="">
      <xdr:nvSpPr>
        <xdr:cNvPr id="755" name="n_4mainValue【庁舎】&#10;一人当たり面積"/>
        <xdr:cNvSpPr txBox="1"/>
      </xdr:nvSpPr>
      <xdr:spPr>
        <a:xfrm>
          <a:off x="18421427" y="1798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の有形固定資産減価償却率は、軽微な修繕をしているものの老朽化が激しく、類似団体平均を大きく上回る</a:t>
          </a:r>
          <a:r>
            <a:rPr kumimoji="1" lang="en-US" altLang="ja-JP" sz="1100">
              <a:solidFill>
                <a:schemeClr val="dk1"/>
              </a:solidFill>
              <a:effectLst/>
              <a:latin typeface="+mn-lt"/>
              <a:ea typeface="+mn-ea"/>
              <a:cs typeface="+mn-cs"/>
            </a:rPr>
            <a:t>96.6</a:t>
          </a:r>
          <a:r>
            <a:rPr kumimoji="1" lang="ja-JP" altLang="ja-JP" sz="1100">
              <a:solidFill>
                <a:schemeClr val="dk1"/>
              </a:solidFill>
              <a:effectLst/>
              <a:latin typeface="+mn-lt"/>
              <a:ea typeface="+mn-ea"/>
              <a:cs typeface="+mn-cs"/>
            </a:rPr>
            <a:t>％となっているが、令和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a:t>
          </a:r>
          <a:r>
            <a:rPr kumimoji="1" lang="ja-JP" altLang="en-US" sz="1100">
              <a:solidFill>
                <a:schemeClr val="dk1"/>
              </a:solidFill>
              <a:effectLst/>
              <a:latin typeface="+mn-lt"/>
              <a:ea typeface="+mn-ea"/>
              <a:cs typeface="+mn-cs"/>
            </a:rPr>
            <a:t>に新たな庁舎</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年度には現庁舎の解体工事を予定しているため、今後は比率が下がる見通し</a:t>
          </a:r>
          <a:r>
            <a:rPr kumimoji="1" lang="ja-JP" altLang="ja-JP" sz="1100">
              <a:solidFill>
                <a:schemeClr val="dk1"/>
              </a:solidFill>
              <a:effectLst/>
              <a:latin typeface="+mn-lt"/>
              <a:ea typeface="+mn-ea"/>
              <a:cs typeface="+mn-cs"/>
            </a:rPr>
            <a:t>である。また、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とも施設数は少ないが、人口の減少によって、類似団体平均に比べ一人当たりの面積が大きくなっている。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16,505
16,468
78.68
19,073,309
18,511,572
426,070
6,917,140
15,856,999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前年に比べ税収は増加したものの、指数については横ばいであり、いまだ財政基盤は弱く類似団体平均を下回っている。収納対策強化等により自主財源の確保に努める。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94343</xdr:rowOff>
    </xdr:to>
    <xdr:cxnSp macro="">
      <xdr:nvCxnSpPr>
        <xdr:cNvPr id="70" name="直線コネクタ 69"/>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94343</xdr:rowOff>
    </xdr:to>
    <xdr:cxnSp macro="">
      <xdr:nvCxnSpPr>
        <xdr:cNvPr id="73" name="直線コネクタ 72"/>
        <xdr:cNvCxnSpPr/>
      </xdr:nvCxnSpPr>
      <xdr:spPr>
        <a:xfrm>
          <a:off x="3225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75" name="テキスト ボックス 74"/>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111578</xdr:rowOff>
    </xdr:to>
    <xdr:cxnSp macro="">
      <xdr:nvCxnSpPr>
        <xdr:cNvPr id="76" name="直線コネクタ 75"/>
        <xdr:cNvCxnSpPr/>
      </xdr:nvCxnSpPr>
      <xdr:spPr>
        <a:xfrm flipV="1">
          <a:off x="2336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111578</xdr:rowOff>
    </xdr:from>
    <xdr:to>
      <xdr:col>11</xdr:col>
      <xdr:colOff>31750</xdr:colOff>
      <xdr:row>42</xdr:row>
      <xdr:rowOff>111578</xdr:rowOff>
    </xdr:to>
    <xdr:cxnSp macro="">
      <xdr:nvCxnSpPr>
        <xdr:cNvPr id="79" name="直線コネクタ 78"/>
        <xdr:cNvCxnSpPr/>
      </xdr:nvCxnSpPr>
      <xdr:spPr>
        <a:xfrm>
          <a:off x="1447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0"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1" name="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92" name="テキスト ボックス 91"/>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3" name="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94" name="テキスト ボックス 93"/>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60778</xdr:rowOff>
    </xdr:from>
    <xdr:to>
      <xdr:col>11</xdr:col>
      <xdr:colOff>82550</xdr:colOff>
      <xdr:row>42</xdr:row>
      <xdr:rowOff>162378</xdr:rowOff>
    </xdr:to>
    <xdr:sp macro="" textlink="">
      <xdr:nvSpPr>
        <xdr:cNvPr id="95" name="楕円 94"/>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96" name="テキスト ボックス 95"/>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7" name="楕円 96"/>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98" name="テキスト ボックス 97"/>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公債費負担適正化計画の確実な実施により類似団体の中で一番低い</a:t>
          </a:r>
          <a:r>
            <a:rPr kumimoji="1" lang="en-US" altLang="ja-JP" sz="1400">
              <a:solidFill>
                <a:schemeClr val="dk1"/>
              </a:solidFill>
              <a:effectLst/>
              <a:latin typeface="+mn-lt"/>
              <a:ea typeface="+mn-ea"/>
              <a:cs typeface="+mn-cs"/>
            </a:rPr>
            <a:t>83.9</a:t>
          </a:r>
          <a:r>
            <a:rPr kumimoji="1" lang="ja-JP" altLang="ja-JP" sz="1400">
              <a:solidFill>
                <a:schemeClr val="dk1"/>
              </a:solidFill>
              <a:effectLst/>
              <a:latin typeface="+mn-lt"/>
              <a:ea typeface="+mn-ea"/>
              <a:cs typeface="+mn-cs"/>
            </a:rPr>
            <a:t>％となっているが、前年度に比べ</a:t>
          </a:r>
          <a:r>
            <a:rPr kumimoji="1" lang="en-US" altLang="ja-JP" sz="1400">
              <a:solidFill>
                <a:schemeClr val="dk1"/>
              </a:solidFill>
              <a:effectLst/>
              <a:latin typeface="+mn-lt"/>
              <a:ea typeface="+mn-ea"/>
              <a:cs typeface="+mn-cs"/>
            </a:rPr>
            <a:t>0.3</a:t>
          </a:r>
          <a:r>
            <a:rPr kumimoji="1" lang="ja-JP" altLang="ja-JP" sz="1400">
              <a:solidFill>
                <a:schemeClr val="dk1"/>
              </a:solidFill>
              <a:effectLst/>
              <a:latin typeface="+mn-lt"/>
              <a:ea typeface="+mn-ea"/>
              <a:cs typeface="+mn-cs"/>
            </a:rPr>
            <a:t>％上昇している。今後も義務的経費の見直しや上昇抑制に努める。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140018</xdr:rowOff>
    </xdr:from>
    <xdr:to>
      <xdr:col>23</xdr:col>
      <xdr:colOff>133350</xdr:colOff>
      <xdr:row>67</xdr:row>
      <xdr:rowOff>55880</xdr:rowOff>
    </xdr:to>
    <xdr:cxnSp macro="">
      <xdr:nvCxnSpPr>
        <xdr:cNvPr id="124" name="直線コネクタ 123"/>
        <xdr:cNvCxnSpPr/>
      </xdr:nvCxnSpPr>
      <xdr:spPr>
        <a:xfrm flipV="1">
          <a:off x="4953000" y="10427018"/>
          <a:ext cx="0" cy="11160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5"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26" name="直線コネクタ 125"/>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54945</xdr:rowOff>
    </xdr:from>
    <xdr:ext cx="762000" cy="259045"/>
    <xdr:sp macro="" textlink="">
      <xdr:nvSpPr>
        <xdr:cNvPr id="127" name="財政構造の弾力性最大値テキスト"/>
        <xdr:cNvSpPr txBox="1"/>
      </xdr:nvSpPr>
      <xdr:spPr>
        <a:xfrm>
          <a:off x="5041900" y="1017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140018</xdr:rowOff>
    </xdr:from>
    <xdr:to>
      <xdr:col>24</xdr:col>
      <xdr:colOff>12700</xdr:colOff>
      <xdr:row>60</xdr:row>
      <xdr:rowOff>140018</xdr:rowOff>
    </xdr:to>
    <xdr:cxnSp macro="">
      <xdr:nvCxnSpPr>
        <xdr:cNvPr id="128" name="直線コネクタ 127"/>
        <xdr:cNvCxnSpPr/>
      </xdr:nvCxnSpPr>
      <xdr:spPr>
        <a:xfrm>
          <a:off x="4864100" y="104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60</xdr:row>
      <xdr:rowOff>140018</xdr:rowOff>
    </xdr:to>
    <xdr:cxnSp macro="">
      <xdr:nvCxnSpPr>
        <xdr:cNvPr id="129" name="直線コネクタ 128"/>
        <xdr:cNvCxnSpPr/>
      </xdr:nvCxnSpPr>
      <xdr:spPr>
        <a:xfrm>
          <a:off x="4114800" y="1040892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113999</xdr:rowOff>
    </xdr:from>
    <xdr:ext cx="762000" cy="259045"/>
    <xdr:sp macro="" textlink="">
      <xdr:nvSpPr>
        <xdr:cNvPr id="130" name="財政構造の弾力性平均値テキスト"/>
        <xdr:cNvSpPr txBox="1"/>
      </xdr:nvSpPr>
      <xdr:spPr>
        <a:xfrm>
          <a:off x="5041900" y="10915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141922</xdr:rowOff>
    </xdr:from>
    <xdr:to>
      <xdr:col>23</xdr:col>
      <xdr:colOff>184150</xdr:colOff>
      <xdr:row>64</xdr:row>
      <xdr:rowOff>72072</xdr:rowOff>
    </xdr:to>
    <xdr:sp macro="" textlink="">
      <xdr:nvSpPr>
        <xdr:cNvPr id="131" name="フローチャート: 判断 130"/>
        <xdr:cNvSpPr/>
      </xdr:nvSpPr>
      <xdr:spPr>
        <a:xfrm>
          <a:off x="49022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85725</xdr:rowOff>
    </xdr:from>
    <xdr:to>
      <xdr:col>19</xdr:col>
      <xdr:colOff>133350</xdr:colOff>
      <xdr:row>60</xdr:row>
      <xdr:rowOff>121920</xdr:rowOff>
    </xdr:to>
    <xdr:cxnSp macro="">
      <xdr:nvCxnSpPr>
        <xdr:cNvPr id="132" name="直線コネクタ 131"/>
        <xdr:cNvCxnSpPr/>
      </xdr:nvCxnSpPr>
      <xdr:spPr>
        <a:xfrm>
          <a:off x="3225800" y="10372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54928</xdr:rowOff>
    </xdr:from>
    <xdr:to>
      <xdr:col>19</xdr:col>
      <xdr:colOff>184150</xdr:colOff>
      <xdr:row>64</xdr:row>
      <xdr:rowOff>156528</xdr:rowOff>
    </xdr:to>
    <xdr:sp macro="" textlink="">
      <xdr:nvSpPr>
        <xdr:cNvPr id="133" name="フローチャート: 判断 132"/>
        <xdr:cNvSpPr/>
      </xdr:nvSpPr>
      <xdr:spPr>
        <a:xfrm>
          <a:off x="4064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141305</xdr:rowOff>
    </xdr:from>
    <xdr:ext cx="736600" cy="259045"/>
    <xdr:sp macro="" textlink="">
      <xdr:nvSpPr>
        <xdr:cNvPr id="134" name="テキスト ボックス 133"/>
        <xdr:cNvSpPr txBox="1"/>
      </xdr:nvSpPr>
      <xdr:spPr>
        <a:xfrm>
          <a:off x="3733800" y="1111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67628</xdr:rowOff>
    </xdr:from>
    <xdr:to>
      <xdr:col>15</xdr:col>
      <xdr:colOff>82550</xdr:colOff>
      <xdr:row>60</xdr:row>
      <xdr:rowOff>85725</xdr:rowOff>
    </xdr:to>
    <xdr:cxnSp macro="">
      <xdr:nvCxnSpPr>
        <xdr:cNvPr id="135" name="直線コネクタ 134"/>
        <xdr:cNvCxnSpPr/>
      </xdr:nvCxnSpPr>
      <xdr:spPr>
        <a:xfrm>
          <a:off x="2336800" y="1035462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24765</xdr:rowOff>
    </xdr:from>
    <xdr:to>
      <xdr:col>15</xdr:col>
      <xdr:colOff>133350</xdr:colOff>
      <xdr:row>64</xdr:row>
      <xdr:rowOff>126365</xdr:rowOff>
    </xdr:to>
    <xdr:sp macro="" textlink="">
      <xdr:nvSpPr>
        <xdr:cNvPr id="136" name="フローチャート: 判断 135"/>
        <xdr:cNvSpPr/>
      </xdr:nvSpPr>
      <xdr:spPr>
        <a:xfrm>
          <a:off x="3175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111142</xdr:rowOff>
    </xdr:from>
    <xdr:ext cx="762000" cy="259045"/>
    <xdr:sp macro="" textlink="">
      <xdr:nvSpPr>
        <xdr:cNvPr id="137" name="テキスト ボックス 136"/>
        <xdr:cNvSpPr txBox="1"/>
      </xdr:nvSpPr>
      <xdr:spPr>
        <a:xfrm>
          <a:off x="2844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60</xdr:row>
      <xdr:rowOff>67628</xdr:rowOff>
    </xdr:to>
    <xdr:cxnSp macro="">
      <xdr:nvCxnSpPr>
        <xdr:cNvPr id="138" name="直線コネクタ 137"/>
        <xdr:cNvCxnSpPr/>
      </xdr:nvCxnSpPr>
      <xdr:spPr>
        <a:xfrm>
          <a:off x="1447800" y="10240010"/>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141922</xdr:rowOff>
    </xdr:from>
    <xdr:to>
      <xdr:col>11</xdr:col>
      <xdr:colOff>82550</xdr:colOff>
      <xdr:row>64</xdr:row>
      <xdr:rowOff>72072</xdr:rowOff>
    </xdr:to>
    <xdr:sp macro="" textlink="">
      <xdr:nvSpPr>
        <xdr:cNvPr id="139" name="フローチャート: 判断 138"/>
        <xdr:cNvSpPr/>
      </xdr:nvSpPr>
      <xdr:spPr>
        <a:xfrm>
          <a:off x="2286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56849</xdr:rowOff>
    </xdr:from>
    <xdr:ext cx="762000" cy="259045"/>
    <xdr:sp macro="" textlink="">
      <xdr:nvSpPr>
        <xdr:cNvPr id="140" name="テキスト ボックス 139"/>
        <xdr:cNvSpPr txBox="1"/>
      </xdr:nvSpPr>
      <xdr:spPr>
        <a:xfrm>
          <a:off x="1955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93663</xdr:rowOff>
    </xdr:from>
    <xdr:to>
      <xdr:col>7</xdr:col>
      <xdr:colOff>31750</xdr:colOff>
      <xdr:row>64</xdr:row>
      <xdr:rowOff>23813</xdr:rowOff>
    </xdr:to>
    <xdr:sp macro="" textlink="">
      <xdr:nvSpPr>
        <xdr:cNvPr id="141" name="フローチャート: 判断 140"/>
        <xdr:cNvSpPr/>
      </xdr:nvSpPr>
      <xdr:spPr>
        <a:xfrm>
          <a:off x="1397000" y="108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8590</xdr:rowOff>
    </xdr:from>
    <xdr:ext cx="762000" cy="259045"/>
    <xdr:sp macro="" textlink="">
      <xdr:nvSpPr>
        <xdr:cNvPr id="142" name="テキスト ボックス 141"/>
        <xdr:cNvSpPr txBox="1"/>
      </xdr:nvSpPr>
      <xdr:spPr>
        <a:xfrm>
          <a:off x="1066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89218</xdr:rowOff>
    </xdr:from>
    <xdr:to>
      <xdr:col>23</xdr:col>
      <xdr:colOff>184150</xdr:colOff>
      <xdr:row>61</xdr:row>
      <xdr:rowOff>19368</xdr:rowOff>
    </xdr:to>
    <xdr:sp macro="" textlink="">
      <xdr:nvSpPr>
        <xdr:cNvPr id="148" name="楕円 147"/>
        <xdr:cNvSpPr/>
      </xdr:nvSpPr>
      <xdr:spPr>
        <a:xfrm>
          <a:off x="49022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10495</xdr:rowOff>
    </xdr:from>
    <xdr:ext cx="762000" cy="259045"/>
    <xdr:sp macro="" textlink="">
      <xdr:nvSpPr>
        <xdr:cNvPr id="149" name="財政構造の弾力性該当値テキスト"/>
        <xdr:cNvSpPr txBox="1"/>
      </xdr:nvSpPr>
      <xdr:spPr>
        <a:xfrm>
          <a:off x="5041900" y="1029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0" name="楕円 149"/>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1" name="テキスト ボックス 150"/>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34925</xdr:rowOff>
    </xdr:from>
    <xdr:to>
      <xdr:col>15</xdr:col>
      <xdr:colOff>133350</xdr:colOff>
      <xdr:row>60</xdr:row>
      <xdr:rowOff>136525</xdr:rowOff>
    </xdr:to>
    <xdr:sp macro="" textlink="">
      <xdr:nvSpPr>
        <xdr:cNvPr id="152" name="楕円 151"/>
        <xdr:cNvSpPr/>
      </xdr:nvSpPr>
      <xdr:spPr>
        <a:xfrm>
          <a:off x="3175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146702</xdr:rowOff>
    </xdr:from>
    <xdr:ext cx="762000" cy="259045"/>
    <xdr:sp macro="" textlink="">
      <xdr:nvSpPr>
        <xdr:cNvPr id="153" name="テキスト ボックス 152"/>
        <xdr:cNvSpPr txBox="1"/>
      </xdr:nvSpPr>
      <xdr:spPr>
        <a:xfrm>
          <a:off x="2844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16828</xdr:rowOff>
    </xdr:from>
    <xdr:to>
      <xdr:col>11</xdr:col>
      <xdr:colOff>82550</xdr:colOff>
      <xdr:row>60</xdr:row>
      <xdr:rowOff>118428</xdr:rowOff>
    </xdr:to>
    <xdr:sp macro="" textlink="">
      <xdr:nvSpPr>
        <xdr:cNvPr id="154" name="楕円 153"/>
        <xdr:cNvSpPr/>
      </xdr:nvSpPr>
      <xdr:spPr>
        <a:xfrm>
          <a:off x="2286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128605</xdr:rowOff>
    </xdr:from>
    <xdr:ext cx="762000" cy="259045"/>
    <xdr:sp macro="" textlink="">
      <xdr:nvSpPr>
        <xdr:cNvPr id="155" name="テキスト ボックス 154"/>
        <xdr:cNvSpPr txBox="1"/>
      </xdr:nvSpPr>
      <xdr:spPr>
        <a:xfrm>
          <a:off x="1955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56" name="楕円 155"/>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57" name="テキスト ボックス 15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順位は類似団体平均を下回っているが、決算額については全国平均を上回って</a:t>
          </a:r>
          <a:r>
            <a:rPr kumimoji="1" lang="ja-JP" altLang="en-US" sz="1400">
              <a:solidFill>
                <a:schemeClr val="dk1"/>
              </a:solidFill>
              <a:effectLst/>
              <a:latin typeface="+mn-lt"/>
              <a:ea typeface="+mn-ea"/>
              <a:cs typeface="+mn-cs"/>
            </a:rPr>
            <a:t>いる。会計年度任用職員の制度開始により、</a:t>
          </a:r>
          <a:r>
            <a:rPr kumimoji="1" lang="ja-JP" altLang="ja-JP" sz="1400">
              <a:solidFill>
                <a:schemeClr val="dk1"/>
              </a:solidFill>
              <a:effectLst/>
              <a:latin typeface="+mn-lt"/>
              <a:ea typeface="+mn-ea"/>
              <a:cs typeface="+mn-cs"/>
            </a:rPr>
            <a:t>前年度に比べ</a:t>
          </a:r>
          <a:r>
            <a:rPr kumimoji="1" lang="en-US" altLang="ja-JP" sz="1400">
              <a:solidFill>
                <a:schemeClr val="dk1"/>
              </a:solidFill>
              <a:effectLst/>
              <a:latin typeface="+mn-lt"/>
              <a:ea typeface="+mn-ea"/>
              <a:cs typeface="+mn-cs"/>
            </a:rPr>
            <a:t>35,344</a:t>
          </a:r>
          <a:r>
            <a:rPr kumimoji="1" lang="ja-JP" altLang="ja-JP" sz="1400">
              <a:solidFill>
                <a:schemeClr val="dk1"/>
              </a:solidFill>
              <a:effectLst/>
              <a:latin typeface="+mn-lt"/>
              <a:ea typeface="+mn-ea"/>
              <a:cs typeface="+mn-cs"/>
            </a:rPr>
            <a:t>円増額している</a:t>
          </a:r>
          <a:r>
            <a:rPr kumimoji="1" lang="ja-JP" altLang="en-US" sz="1400">
              <a:solidFill>
                <a:schemeClr val="dk1"/>
              </a:solidFill>
              <a:effectLst/>
              <a:latin typeface="+mn-lt"/>
              <a:ea typeface="+mn-ea"/>
              <a:cs typeface="+mn-cs"/>
            </a:rPr>
            <a:t>ため</a:t>
          </a:r>
          <a:r>
            <a:rPr kumimoji="1" lang="ja-JP" altLang="ja-JP" sz="1400">
              <a:solidFill>
                <a:schemeClr val="dk1"/>
              </a:solidFill>
              <a:effectLst/>
              <a:latin typeface="+mn-lt"/>
              <a:ea typeface="+mn-ea"/>
              <a:cs typeface="+mn-cs"/>
            </a:rPr>
            <a:t>引き続き人件費や物件費の抑制に努める。</a:t>
          </a:r>
          <a:endParaRPr lang="ja-JP" altLang="ja-JP" sz="18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87" name="直線コネクタ 186"/>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88" name="人件費・物件費等の状況最小値テキスト"/>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89" name="直線コネクタ 188"/>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0" name="人件費・物件費等の状況最大値テキスト"/>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1" name="直線コネクタ 190"/>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117619</xdr:rowOff>
    </xdr:from>
    <xdr:to>
      <xdr:col>23</xdr:col>
      <xdr:colOff>133350</xdr:colOff>
      <xdr:row>83</xdr:row>
      <xdr:rowOff>88311</xdr:rowOff>
    </xdr:to>
    <xdr:cxnSp macro="">
      <xdr:nvCxnSpPr>
        <xdr:cNvPr id="192" name="直線コネクタ 191"/>
        <xdr:cNvCxnSpPr/>
      </xdr:nvCxnSpPr>
      <xdr:spPr>
        <a:xfrm>
          <a:off x="4114800" y="14176519"/>
          <a:ext cx="838200" cy="14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36997</xdr:rowOff>
    </xdr:from>
    <xdr:ext cx="762000" cy="259045"/>
    <xdr:sp macro="" textlink="">
      <xdr:nvSpPr>
        <xdr:cNvPr id="193" name="人件費・物件費等の状況平均値テキスト"/>
        <xdr:cNvSpPr txBox="1"/>
      </xdr:nvSpPr>
      <xdr:spPr>
        <a:xfrm>
          <a:off x="5041900" y="13924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4" name="フローチャート: 判断 193"/>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81646</xdr:rowOff>
    </xdr:from>
    <xdr:to>
      <xdr:col>19</xdr:col>
      <xdr:colOff>133350</xdr:colOff>
      <xdr:row>82</xdr:row>
      <xdr:rowOff>117619</xdr:rowOff>
    </xdr:to>
    <xdr:cxnSp macro="">
      <xdr:nvCxnSpPr>
        <xdr:cNvPr id="195" name="直線コネクタ 194"/>
        <xdr:cNvCxnSpPr/>
      </xdr:nvCxnSpPr>
      <xdr:spPr>
        <a:xfrm>
          <a:off x="3225800" y="14140546"/>
          <a:ext cx="889000" cy="3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196" name="フローチャート: 判断 195"/>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45942</xdr:rowOff>
    </xdr:from>
    <xdr:ext cx="736600" cy="259045"/>
    <xdr:sp macro="" textlink="">
      <xdr:nvSpPr>
        <xdr:cNvPr id="197" name="テキスト ボックス 196"/>
        <xdr:cNvSpPr txBox="1"/>
      </xdr:nvSpPr>
      <xdr:spPr>
        <a:xfrm>
          <a:off x="3733800" y="13761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71672</xdr:rowOff>
    </xdr:from>
    <xdr:to>
      <xdr:col>15</xdr:col>
      <xdr:colOff>82550</xdr:colOff>
      <xdr:row>82</xdr:row>
      <xdr:rowOff>81646</xdr:rowOff>
    </xdr:to>
    <xdr:cxnSp macro="">
      <xdr:nvCxnSpPr>
        <xdr:cNvPr id="198" name="直線コネクタ 197"/>
        <xdr:cNvCxnSpPr/>
      </xdr:nvCxnSpPr>
      <xdr:spPr>
        <a:xfrm>
          <a:off x="2336800" y="14130572"/>
          <a:ext cx="889000" cy="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199" name="フローチャート: 判断 198"/>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31199</xdr:rowOff>
    </xdr:from>
    <xdr:ext cx="762000" cy="259045"/>
    <xdr:sp macro="" textlink="">
      <xdr:nvSpPr>
        <xdr:cNvPr id="200" name="テキスト ボックス 199"/>
        <xdr:cNvSpPr txBox="1"/>
      </xdr:nvSpPr>
      <xdr:spPr>
        <a:xfrm>
          <a:off x="2844800" y="1374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20239</xdr:rowOff>
    </xdr:from>
    <xdr:to>
      <xdr:col>11</xdr:col>
      <xdr:colOff>31750</xdr:colOff>
      <xdr:row>82</xdr:row>
      <xdr:rowOff>71672</xdr:rowOff>
    </xdr:to>
    <xdr:cxnSp macro="">
      <xdr:nvCxnSpPr>
        <xdr:cNvPr id="201" name="直線コネクタ 200"/>
        <xdr:cNvCxnSpPr/>
      </xdr:nvCxnSpPr>
      <xdr:spPr>
        <a:xfrm>
          <a:off x="1447800" y="14079139"/>
          <a:ext cx="889000" cy="5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2" name="フローチャート: 判断 201"/>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22829</xdr:rowOff>
    </xdr:from>
    <xdr:ext cx="762000" cy="259045"/>
    <xdr:sp macro="" textlink="">
      <xdr:nvSpPr>
        <xdr:cNvPr id="203" name="テキスト ボックス 202"/>
        <xdr:cNvSpPr txBox="1"/>
      </xdr:nvSpPr>
      <xdr:spPr>
        <a:xfrm>
          <a:off x="1955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4" name="フローチャート: 判断 203"/>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8255</xdr:rowOff>
    </xdr:from>
    <xdr:ext cx="762000" cy="259045"/>
    <xdr:sp macro="" textlink="">
      <xdr:nvSpPr>
        <xdr:cNvPr id="205" name="テキスト ボックス 204"/>
        <xdr:cNvSpPr txBox="1"/>
      </xdr:nvSpPr>
      <xdr:spPr>
        <a:xfrm>
          <a:off x="1066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37511</xdr:rowOff>
    </xdr:from>
    <xdr:to>
      <xdr:col>23</xdr:col>
      <xdr:colOff>184150</xdr:colOff>
      <xdr:row>83</xdr:row>
      <xdr:rowOff>139111</xdr:rowOff>
    </xdr:to>
    <xdr:sp macro="" textlink="">
      <xdr:nvSpPr>
        <xdr:cNvPr id="211" name="楕円 210"/>
        <xdr:cNvSpPr/>
      </xdr:nvSpPr>
      <xdr:spPr>
        <a:xfrm>
          <a:off x="4902200" y="1426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9588</xdr:rowOff>
    </xdr:from>
    <xdr:ext cx="762000" cy="259045"/>
    <xdr:sp macro="" textlink="">
      <xdr:nvSpPr>
        <xdr:cNvPr id="212" name="人件費・物件費等の状況該当値テキスト"/>
        <xdr:cNvSpPr txBox="1"/>
      </xdr:nvSpPr>
      <xdr:spPr>
        <a:xfrm>
          <a:off x="5041900" y="1423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66819</xdr:rowOff>
    </xdr:from>
    <xdr:to>
      <xdr:col>19</xdr:col>
      <xdr:colOff>184150</xdr:colOff>
      <xdr:row>82</xdr:row>
      <xdr:rowOff>168419</xdr:rowOff>
    </xdr:to>
    <xdr:sp macro="" textlink="">
      <xdr:nvSpPr>
        <xdr:cNvPr id="213" name="楕円 212"/>
        <xdr:cNvSpPr/>
      </xdr:nvSpPr>
      <xdr:spPr>
        <a:xfrm>
          <a:off x="4064000" y="141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153196</xdr:rowOff>
    </xdr:from>
    <xdr:ext cx="736600" cy="259045"/>
    <xdr:sp macro="" textlink="">
      <xdr:nvSpPr>
        <xdr:cNvPr id="214" name="テキスト ボックス 213"/>
        <xdr:cNvSpPr txBox="1"/>
      </xdr:nvSpPr>
      <xdr:spPr>
        <a:xfrm>
          <a:off x="3733800" y="14212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30846</xdr:rowOff>
    </xdr:from>
    <xdr:to>
      <xdr:col>15</xdr:col>
      <xdr:colOff>133350</xdr:colOff>
      <xdr:row>82</xdr:row>
      <xdr:rowOff>132446</xdr:rowOff>
    </xdr:to>
    <xdr:sp macro="" textlink="">
      <xdr:nvSpPr>
        <xdr:cNvPr id="215" name="楕円 214"/>
        <xdr:cNvSpPr/>
      </xdr:nvSpPr>
      <xdr:spPr>
        <a:xfrm>
          <a:off x="3175000" y="140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117223</xdr:rowOff>
    </xdr:from>
    <xdr:ext cx="762000" cy="259045"/>
    <xdr:sp macro="" textlink="">
      <xdr:nvSpPr>
        <xdr:cNvPr id="216" name="テキスト ボックス 215"/>
        <xdr:cNvSpPr txBox="1"/>
      </xdr:nvSpPr>
      <xdr:spPr>
        <a:xfrm>
          <a:off x="2844800" y="1417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20872</xdr:rowOff>
    </xdr:from>
    <xdr:to>
      <xdr:col>11</xdr:col>
      <xdr:colOff>82550</xdr:colOff>
      <xdr:row>82</xdr:row>
      <xdr:rowOff>122472</xdr:rowOff>
    </xdr:to>
    <xdr:sp macro="" textlink="">
      <xdr:nvSpPr>
        <xdr:cNvPr id="217" name="楕円 216"/>
        <xdr:cNvSpPr/>
      </xdr:nvSpPr>
      <xdr:spPr>
        <a:xfrm>
          <a:off x="2286000" y="140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107249</xdr:rowOff>
    </xdr:from>
    <xdr:ext cx="762000" cy="259045"/>
    <xdr:sp macro="" textlink="">
      <xdr:nvSpPr>
        <xdr:cNvPr id="218" name="テキスト ボックス 217"/>
        <xdr:cNvSpPr txBox="1"/>
      </xdr:nvSpPr>
      <xdr:spPr>
        <a:xfrm>
          <a:off x="1955800" y="1416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140889</xdr:rowOff>
    </xdr:from>
    <xdr:to>
      <xdr:col>7</xdr:col>
      <xdr:colOff>31750</xdr:colOff>
      <xdr:row>82</xdr:row>
      <xdr:rowOff>71039</xdr:rowOff>
    </xdr:to>
    <xdr:sp macro="" textlink="">
      <xdr:nvSpPr>
        <xdr:cNvPr id="219" name="楕円 218"/>
        <xdr:cNvSpPr/>
      </xdr:nvSpPr>
      <xdr:spPr>
        <a:xfrm>
          <a:off x="1397000" y="140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55816</xdr:rowOff>
    </xdr:from>
    <xdr:ext cx="762000" cy="259045"/>
    <xdr:sp macro="" textlink="">
      <xdr:nvSpPr>
        <xdr:cNvPr id="220" name="テキスト ボックス 219"/>
        <xdr:cNvSpPr txBox="1"/>
      </xdr:nvSpPr>
      <xdr:spPr>
        <a:xfrm>
          <a:off x="1066800" y="1411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と比較すると高い数値とはなっているが、ラスパイレス指数の主な変動要因は、国との職員年齢バランスや給料表上の引き上げ率の相違である。給与制度については、引き続き国に準拠することを基本としながら、地域民間給与の反映及び年功的な給与上昇の抑制に努める。</a:t>
          </a:r>
          <a:endParaRPr lang="ja-JP" altLang="ja-JP" sz="18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1" name="直線コネクタ 250"/>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2"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3" name="直線コネクタ 252"/>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4"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5" name="直線コネクタ 254"/>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66221</xdr:rowOff>
    </xdr:to>
    <xdr:cxnSp macro="">
      <xdr:nvCxnSpPr>
        <xdr:cNvPr id="256" name="直線コネクタ 255"/>
        <xdr:cNvCxnSpPr/>
      </xdr:nvCxnSpPr>
      <xdr:spPr>
        <a:xfrm>
          <a:off x="16179800" y="14639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47370</xdr:rowOff>
    </xdr:from>
    <xdr:ext cx="762000" cy="259045"/>
    <xdr:sp macro="" textlink="">
      <xdr:nvSpPr>
        <xdr:cNvPr id="257" name="給与水準   （国との比較）平均値テキスト"/>
        <xdr:cNvSpPr txBox="1"/>
      </xdr:nvSpPr>
      <xdr:spPr>
        <a:xfrm>
          <a:off x="17106900" y="1410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58" name="フローチャート: 判断 257"/>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66221</xdr:rowOff>
    </xdr:to>
    <xdr:cxnSp macro="">
      <xdr:nvCxnSpPr>
        <xdr:cNvPr id="259" name="直線コネクタ 258"/>
        <xdr:cNvCxnSpPr/>
      </xdr:nvCxnSpPr>
      <xdr:spPr>
        <a:xfrm>
          <a:off x="15290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0" name="フローチャート: 判断 259"/>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61" name="テキスト ボックス 260"/>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66221</xdr:rowOff>
    </xdr:to>
    <xdr:cxnSp macro="">
      <xdr:nvCxnSpPr>
        <xdr:cNvPr id="262" name="直線コネクタ 261"/>
        <xdr:cNvCxnSpPr/>
      </xdr:nvCxnSpPr>
      <xdr:spPr>
        <a:xfrm flipV="1">
          <a:off x="14401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3" name="フローチャート: 判断 262"/>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64" name="テキスト ボックス 263"/>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117929</xdr:rowOff>
    </xdr:to>
    <xdr:cxnSp macro="">
      <xdr:nvCxnSpPr>
        <xdr:cNvPr id="265" name="直線コネクタ 264"/>
        <xdr:cNvCxnSpPr/>
      </xdr:nvCxnSpPr>
      <xdr:spPr>
        <a:xfrm flipV="1">
          <a:off x="13512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66" name="フローチャート: 判断 265"/>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67" name="テキスト ボックス 266"/>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68" name="フローチャート: 判断 267"/>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69" name="テキスト ボックス 268"/>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5" name="楕円 274"/>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76"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7" name="楕円 276"/>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78" name="テキスト ボックス 277"/>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9" name="楕円 278"/>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80" name="テキスト ボックス 279"/>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1" name="楕円 280"/>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82" name="テキスト ボックス 281"/>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3" name="楕円 282"/>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153506</xdr:rowOff>
    </xdr:from>
    <xdr:ext cx="762000" cy="259045"/>
    <xdr:sp macro="" textlink="">
      <xdr:nvSpPr>
        <xdr:cNvPr id="284" name="テキスト ボックス 283"/>
        <xdr:cNvSpPr txBox="1"/>
      </xdr:nvSpPr>
      <xdr:spPr>
        <a:xfrm>
          <a:off x="13131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ここ数年、新たな行政課題等への対応を図るため、職員を若干増員していることに加え、少子高齢化により人口が減少していることから、人口千人当たりの職員数については増加傾向になっており、類似団体との比較においても平均を上回っている。引き続き行政ニーズ等への対応を図りつつ、財政状況及び事務事業量を勘案しながら適正な定員管理に努める。</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3" name="直線コネクタ 312"/>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4" name="定員管理の状況最小値テキスト"/>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5" name="直線コネクタ 314"/>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6"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7" name="直線コネクタ 316"/>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157311</xdr:rowOff>
    </xdr:from>
    <xdr:to>
      <xdr:col>81</xdr:col>
      <xdr:colOff>44450</xdr:colOff>
      <xdr:row>61</xdr:row>
      <xdr:rowOff>4763</xdr:rowOff>
    </xdr:to>
    <xdr:cxnSp macro="">
      <xdr:nvCxnSpPr>
        <xdr:cNvPr id="318" name="直線コネクタ 317"/>
        <xdr:cNvCxnSpPr/>
      </xdr:nvCxnSpPr>
      <xdr:spPr>
        <a:xfrm>
          <a:off x="16179800" y="10444311"/>
          <a:ext cx="838200" cy="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55876</xdr:rowOff>
    </xdr:from>
    <xdr:ext cx="762000" cy="259045"/>
    <xdr:sp macro="" textlink="">
      <xdr:nvSpPr>
        <xdr:cNvPr id="319" name="定員管理の状況平均値テキスト"/>
        <xdr:cNvSpPr txBox="1"/>
      </xdr:nvSpPr>
      <xdr:spPr>
        <a:xfrm>
          <a:off x="17106900" y="1017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0" name="フローチャート: 判断 319"/>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144844</xdr:rowOff>
    </xdr:from>
    <xdr:to>
      <xdr:col>77</xdr:col>
      <xdr:colOff>44450</xdr:colOff>
      <xdr:row>60</xdr:row>
      <xdr:rowOff>157311</xdr:rowOff>
    </xdr:to>
    <xdr:cxnSp macro="">
      <xdr:nvCxnSpPr>
        <xdr:cNvPr id="321" name="直線コネクタ 320"/>
        <xdr:cNvCxnSpPr/>
      </xdr:nvCxnSpPr>
      <xdr:spPr>
        <a:xfrm>
          <a:off x="15290800" y="10431844"/>
          <a:ext cx="8890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2" name="フローチャート: 判断 321"/>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141071</xdr:rowOff>
    </xdr:from>
    <xdr:ext cx="736600" cy="259045"/>
    <xdr:sp macro="" textlink="">
      <xdr:nvSpPr>
        <xdr:cNvPr id="323" name="テキスト ボックス 322"/>
        <xdr:cNvSpPr txBox="1"/>
      </xdr:nvSpPr>
      <xdr:spPr>
        <a:xfrm>
          <a:off x="15798800" y="1008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127550</xdr:rowOff>
    </xdr:from>
    <xdr:to>
      <xdr:col>72</xdr:col>
      <xdr:colOff>203200</xdr:colOff>
      <xdr:row>60</xdr:row>
      <xdr:rowOff>144844</xdr:rowOff>
    </xdr:to>
    <xdr:cxnSp macro="">
      <xdr:nvCxnSpPr>
        <xdr:cNvPr id="324" name="直線コネクタ 323"/>
        <xdr:cNvCxnSpPr/>
      </xdr:nvCxnSpPr>
      <xdr:spPr>
        <a:xfrm>
          <a:off x="14401800" y="10414550"/>
          <a:ext cx="889000" cy="1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5" name="フローチャート: 判断 324"/>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137854</xdr:rowOff>
    </xdr:from>
    <xdr:ext cx="762000" cy="259045"/>
    <xdr:sp macro="" textlink="">
      <xdr:nvSpPr>
        <xdr:cNvPr id="326" name="テキスト ボックス 325"/>
        <xdr:cNvSpPr txBox="1"/>
      </xdr:nvSpPr>
      <xdr:spPr>
        <a:xfrm>
          <a:off x="14909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113474</xdr:rowOff>
    </xdr:from>
    <xdr:to>
      <xdr:col>68</xdr:col>
      <xdr:colOff>152400</xdr:colOff>
      <xdr:row>60</xdr:row>
      <xdr:rowOff>127550</xdr:rowOff>
    </xdr:to>
    <xdr:cxnSp macro="">
      <xdr:nvCxnSpPr>
        <xdr:cNvPr id="327" name="直線コネクタ 326"/>
        <xdr:cNvCxnSpPr/>
      </xdr:nvCxnSpPr>
      <xdr:spPr>
        <a:xfrm>
          <a:off x="13512800" y="1040047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28" name="フローチャート: 判断 327"/>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140670</xdr:rowOff>
    </xdr:from>
    <xdr:ext cx="762000" cy="259045"/>
    <xdr:sp macro="" textlink="">
      <xdr:nvSpPr>
        <xdr:cNvPr id="329" name="テキスト ボックス 328"/>
        <xdr:cNvSpPr txBox="1"/>
      </xdr:nvSpPr>
      <xdr:spPr>
        <a:xfrm>
          <a:off x="14020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0" name="フローチャート: 判断 329"/>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133833</xdr:rowOff>
    </xdr:from>
    <xdr:ext cx="762000" cy="259045"/>
    <xdr:sp macro="" textlink="">
      <xdr:nvSpPr>
        <xdr:cNvPr id="331" name="テキスト ボックス 330"/>
        <xdr:cNvSpPr txBox="1"/>
      </xdr:nvSpPr>
      <xdr:spPr>
        <a:xfrm>
          <a:off x="13131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125413</xdr:rowOff>
    </xdr:from>
    <xdr:to>
      <xdr:col>81</xdr:col>
      <xdr:colOff>95250</xdr:colOff>
      <xdr:row>61</xdr:row>
      <xdr:rowOff>55563</xdr:rowOff>
    </xdr:to>
    <xdr:sp macro="" textlink="">
      <xdr:nvSpPr>
        <xdr:cNvPr id="337" name="楕円 336"/>
        <xdr:cNvSpPr/>
      </xdr:nvSpPr>
      <xdr:spPr>
        <a:xfrm>
          <a:off x="169672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97490</xdr:rowOff>
    </xdr:from>
    <xdr:ext cx="762000" cy="259045"/>
    <xdr:sp macro="" textlink="">
      <xdr:nvSpPr>
        <xdr:cNvPr id="338" name="定員管理の状況該当値テキスト"/>
        <xdr:cNvSpPr txBox="1"/>
      </xdr:nvSpPr>
      <xdr:spPr>
        <a:xfrm>
          <a:off x="17106900" y="1038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106511</xdr:rowOff>
    </xdr:from>
    <xdr:to>
      <xdr:col>77</xdr:col>
      <xdr:colOff>95250</xdr:colOff>
      <xdr:row>61</xdr:row>
      <xdr:rowOff>36661</xdr:rowOff>
    </xdr:to>
    <xdr:sp macro="" textlink="">
      <xdr:nvSpPr>
        <xdr:cNvPr id="339" name="楕円 338"/>
        <xdr:cNvSpPr/>
      </xdr:nvSpPr>
      <xdr:spPr>
        <a:xfrm>
          <a:off x="16129000" y="103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21438</xdr:rowOff>
    </xdr:from>
    <xdr:ext cx="736600" cy="259045"/>
    <xdr:sp macro="" textlink="">
      <xdr:nvSpPr>
        <xdr:cNvPr id="340" name="テキスト ボックス 339"/>
        <xdr:cNvSpPr txBox="1"/>
      </xdr:nvSpPr>
      <xdr:spPr>
        <a:xfrm>
          <a:off x="15798800" y="1047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94044</xdr:rowOff>
    </xdr:from>
    <xdr:to>
      <xdr:col>73</xdr:col>
      <xdr:colOff>44450</xdr:colOff>
      <xdr:row>61</xdr:row>
      <xdr:rowOff>24194</xdr:rowOff>
    </xdr:to>
    <xdr:sp macro="" textlink="">
      <xdr:nvSpPr>
        <xdr:cNvPr id="341" name="楕円 340"/>
        <xdr:cNvSpPr/>
      </xdr:nvSpPr>
      <xdr:spPr>
        <a:xfrm>
          <a:off x="15240000" y="103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8971</xdr:rowOff>
    </xdr:from>
    <xdr:ext cx="762000" cy="259045"/>
    <xdr:sp macro="" textlink="">
      <xdr:nvSpPr>
        <xdr:cNvPr id="342" name="テキスト ボックス 341"/>
        <xdr:cNvSpPr txBox="1"/>
      </xdr:nvSpPr>
      <xdr:spPr>
        <a:xfrm>
          <a:off x="14909800" y="1046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76750</xdr:rowOff>
    </xdr:from>
    <xdr:to>
      <xdr:col>68</xdr:col>
      <xdr:colOff>203200</xdr:colOff>
      <xdr:row>61</xdr:row>
      <xdr:rowOff>6900</xdr:rowOff>
    </xdr:to>
    <xdr:sp macro="" textlink="">
      <xdr:nvSpPr>
        <xdr:cNvPr id="343" name="楕円 342"/>
        <xdr:cNvSpPr/>
      </xdr:nvSpPr>
      <xdr:spPr>
        <a:xfrm>
          <a:off x="14351000" y="103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163127</xdr:rowOff>
    </xdr:from>
    <xdr:ext cx="762000" cy="259045"/>
    <xdr:sp macro="" textlink="">
      <xdr:nvSpPr>
        <xdr:cNvPr id="344" name="テキスト ボックス 343"/>
        <xdr:cNvSpPr txBox="1"/>
      </xdr:nvSpPr>
      <xdr:spPr>
        <a:xfrm>
          <a:off x="14020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62674</xdr:rowOff>
    </xdr:from>
    <xdr:to>
      <xdr:col>64</xdr:col>
      <xdr:colOff>152400</xdr:colOff>
      <xdr:row>60</xdr:row>
      <xdr:rowOff>164274</xdr:rowOff>
    </xdr:to>
    <xdr:sp macro="" textlink="">
      <xdr:nvSpPr>
        <xdr:cNvPr id="345" name="楕円 344"/>
        <xdr:cNvSpPr/>
      </xdr:nvSpPr>
      <xdr:spPr>
        <a:xfrm>
          <a:off x="13462000" y="1034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149051</xdr:rowOff>
    </xdr:from>
    <xdr:ext cx="762000" cy="259045"/>
    <xdr:sp macro="" textlink="">
      <xdr:nvSpPr>
        <xdr:cNvPr id="346" name="テキスト ボックス 345"/>
        <xdr:cNvSpPr txBox="1"/>
      </xdr:nvSpPr>
      <xdr:spPr>
        <a:xfrm>
          <a:off x="13131800" y="1043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本年度は前年度から</a:t>
          </a:r>
          <a:r>
            <a:rPr kumimoji="1" lang="en-US" altLang="ja-JP" sz="1400">
              <a:solidFill>
                <a:schemeClr val="dk1"/>
              </a:solidFill>
              <a:effectLst/>
              <a:latin typeface="+mn-lt"/>
              <a:ea typeface="+mn-ea"/>
              <a:cs typeface="+mn-cs"/>
            </a:rPr>
            <a:t>0.2</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a:t>
          </a:r>
          <a:r>
            <a:rPr kumimoji="1" lang="en-US" altLang="ja-JP" sz="1400">
              <a:solidFill>
                <a:schemeClr val="dk1"/>
              </a:solidFill>
              <a:effectLst/>
              <a:latin typeface="+mn-lt"/>
              <a:ea typeface="+mn-ea"/>
              <a:cs typeface="+mn-cs"/>
            </a:rPr>
            <a:t>4.5</a:t>
          </a:r>
          <a:r>
            <a:rPr kumimoji="1" lang="ja-JP" altLang="ja-JP" sz="1400">
              <a:solidFill>
                <a:schemeClr val="dk1"/>
              </a:solidFill>
              <a:effectLst/>
              <a:latin typeface="+mn-lt"/>
              <a:ea typeface="+mn-ea"/>
              <a:cs typeface="+mn-cs"/>
            </a:rPr>
            <a:t>％とな</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、依然として類似団体平均を下回っている。公債費負担適正化計画の</a:t>
          </a:r>
          <a:r>
            <a:rPr kumimoji="1" lang="en-US" altLang="ja-JP" sz="1400">
              <a:solidFill>
                <a:schemeClr val="dk1"/>
              </a:solidFill>
              <a:effectLst/>
              <a:latin typeface="+mn-lt"/>
              <a:ea typeface="+mn-ea"/>
              <a:cs typeface="+mn-cs"/>
            </a:rPr>
            <a:t>18</a:t>
          </a:r>
          <a:r>
            <a:rPr kumimoji="1" lang="ja-JP" altLang="ja-JP" sz="1400">
              <a:solidFill>
                <a:schemeClr val="dk1"/>
              </a:solidFill>
              <a:effectLst/>
              <a:latin typeface="+mn-lt"/>
              <a:ea typeface="+mn-ea"/>
              <a:cs typeface="+mn-cs"/>
            </a:rPr>
            <a:t>％未満の計画は達成しているが、過去の起債償還額が多いところに普及率の高い下水道事業や病床数の多い病院事業を抱えていることなどから、引き続き比率の低下に努める。</a:t>
          </a:r>
          <a:endParaRPr lang="ja-JP" altLang="ja-JP" sz="18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3" name="直線コネクタ 362"/>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4" name="テキスト ボックス 363"/>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67" name="直線コネクタ 366"/>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68" name="テキスト ボックス 367"/>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1" name="直線コネクタ 370"/>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2" name="テキスト ボックス 371"/>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5" name="直線コネクタ 374"/>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78" name="直線コネクタ 377"/>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79" name="公債費負担の状況最小値テキスト"/>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0" name="直線コネクタ 379"/>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1" name="公債費負担の状況最大値テキスト"/>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2" name="直線コネクタ 381"/>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147638</xdr:rowOff>
    </xdr:from>
    <xdr:to>
      <xdr:col>81</xdr:col>
      <xdr:colOff>44450</xdr:colOff>
      <xdr:row>39</xdr:row>
      <xdr:rowOff>167746</xdr:rowOff>
    </xdr:to>
    <xdr:cxnSp macro="">
      <xdr:nvCxnSpPr>
        <xdr:cNvPr id="383" name="直線コネクタ 382"/>
        <xdr:cNvCxnSpPr/>
      </xdr:nvCxnSpPr>
      <xdr:spPr>
        <a:xfrm flipV="1">
          <a:off x="16179800" y="6834188"/>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148290</xdr:rowOff>
    </xdr:from>
    <xdr:ext cx="762000" cy="259045"/>
    <xdr:sp macro="" textlink="">
      <xdr:nvSpPr>
        <xdr:cNvPr id="384" name="公債費負担の状況平均値テキスト"/>
        <xdr:cNvSpPr txBox="1"/>
      </xdr:nvSpPr>
      <xdr:spPr>
        <a:xfrm>
          <a:off x="17106900" y="7177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85" name="フローチャート: 判断 384"/>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157692</xdr:rowOff>
    </xdr:from>
    <xdr:to>
      <xdr:col>77</xdr:col>
      <xdr:colOff>44450</xdr:colOff>
      <xdr:row>39</xdr:row>
      <xdr:rowOff>167746</xdr:rowOff>
    </xdr:to>
    <xdr:cxnSp macro="">
      <xdr:nvCxnSpPr>
        <xdr:cNvPr id="386" name="直線コネクタ 385"/>
        <xdr:cNvCxnSpPr/>
      </xdr:nvCxnSpPr>
      <xdr:spPr>
        <a:xfrm>
          <a:off x="15290800" y="68442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88" name="テキスト ボックス 387"/>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157692</xdr:rowOff>
    </xdr:from>
    <xdr:to>
      <xdr:col>72</xdr:col>
      <xdr:colOff>203200</xdr:colOff>
      <xdr:row>40</xdr:row>
      <xdr:rowOff>106892</xdr:rowOff>
    </xdr:to>
    <xdr:cxnSp macro="">
      <xdr:nvCxnSpPr>
        <xdr:cNvPr id="389" name="直線コネクタ 388"/>
        <xdr:cNvCxnSpPr/>
      </xdr:nvCxnSpPr>
      <xdr:spPr>
        <a:xfrm flipV="1">
          <a:off x="14401800" y="684424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0" name="フローチャート: 判断 389"/>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91140</xdr:rowOff>
    </xdr:from>
    <xdr:ext cx="762000" cy="259045"/>
    <xdr:sp macro="" textlink="">
      <xdr:nvSpPr>
        <xdr:cNvPr id="391" name="テキスト ボックス 390"/>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106892</xdr:rowOff>
    </xdr:from>
    <xdr:to>
      <xdr:col>68</xdr:col>
      <xdr:colOff>152400</xdr:colOff>
      <xdr:row>41</xdr:row>
      <xdr:rowOff>66146</xdr:rowOff>
    </xdr:to>
    <xdr:cxnSp macro="">
      <xdr:nvCxnSpPr>
        <xdr:cNvPr id="392" name="直線コネクタ 391"/>
        <xdr:cNvCxnSpPr/>
      </xdr:nvCxnSpPr>
      <xdr:spPr>
        <a:xfrm flipV="1">
          <a:off x="13512800" y="6964892"/>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3" name="フローチャート: 判断 392"/>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111248</xdr:rowOff>
    </xdr:from>
    <xdr:ext cx="762000" cy="259045"/>
    <xdr:sp macro="" textlink="">
      <xdr:nvSpPr>
        <xdr:cNvPr id="394" name="テキスト ボックス 393"/>
        <xdr:cNvSpPr txBox="1"/>
      </xdr:nvSpPr>
      <xdr:spPr>
        <a:xfrm>
          <a:off x="14020800" y="73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5" name="フローチャート: 判断 394"/>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396" name="テキスト ボックス 395"/>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96838</xdr:rowOff>
    </xdr:from>
    <xdr:to>
      <xdr:col>81</xdr:col>
      <xdr:colOff>95250</xdr:colOff>
      <xdr:row>40</xdr:row>
      <xdr:rowOff>26988</xdr:rowOff>
    </xdr:to>
    <xdr:sp macro="" textlink="">
      <xdr:nvSpPr>
        <xdr:cNvPr id="402" name="楕円 401"/>
        <xdr:cNvSpPr/>
      </xdr:nvSpPr>
      <xdr:spPr>
        <a:xfrm>
          <a:off x="169672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113365</xdr:rowOff>
    </xdr:from>
    <xdr:ext cx="762000" cy="259045"/>
    <xdr:sp macro="" textlink="">
      <xdr:nvSpPr>
        <xdr:cNvPr id="403" name="公債費負担の状況該当値テキスト"/>
        <xdr:cNvSpPr txBox="1"/>
      </xdr:nvSpPr>
      <xdr:spPr>
        <a:xfrm>
          <a:off x="17106900" y="662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116946</xdr:rowOff>
    </xdr:from>
    <xdr:to>
      <xdr:col>77</xdr:col>
      <xdr:colOff>95250</xdr:colOff>
      <xdr:row>40</xdr:row>
      <xdr:rowOff>47096</xdr:rowOff>
    </xdr:to>
    <xdr:sp macro="" textlink="">
      <xdr:nvSpPr>
        <xdr:cNvPr id="404" name="楕円 403"/>
        <xdr:cNvSpPr/>
      </xdr:nvSpPr>
      <xdr:spPr>
        <a:xfrm>
          <a:off x="16129000" y="68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57273</xdr:rowOff>
    </xdr:from>
    <xdr:ext cx="736600" cy="259045"/>
    <xdr:sp macro="" textlink="">
      <xdr:nvSpPr>
        <xdr:cNvPr id="405" name="テキスト ボックス 404"/>
        <xdr:cNvSpPr txBox="1"/>
      </xdr:nvSpPr>
      <xdr:spPr>
        <a:xfrm>
          <a:off x="15798800" y="657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106892</xdr:rowOff>
    </xdr:from>
    <xdr:to>
      <xdr:col>73</xdr:col>
      <xdr:colOff>44450</xdr:colOff>
      <xdr:row>40</xdr:row>
      <xdr:rowOff>37042</xdr:rowOff>
    </xdr:to>
    <xdr:sp macro="" textlink="">
      <xdr:nvSpPr>
        <xdr:cNvPr id="406" name="楕円 405"/>
        <xdr:cNvSpPr/>
      </xdr:nvSpPr>
      <xdr:spPr>
        <a:xfrm>
          <a:off x="15240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47219</xdr:rowOff>
    </xdr:from>
    <xdr:ext cx="762000" cy="259045"/>
    <xdr:sp macro="" textlink="">
      <xdr:nvSpPr>
        <xdr:cNvPr id="407" name="テキスト ボックス 406"/>
        <xdr:cNvSpPr txBox="1"/>
      </xdr:nvSpPr>
      <xdr:spPr>
        <a:xfrm>
          <a:off x="14909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56092</xdr:rowOff>
    </xdr:from>
    <xdr:to>
      <xdr:col>68</xdr:col>
      <xdr:colOff>203200</xdr:colOff>
      <xdr:row>40</xdr:row>
      <xdr:rowOff>157692</xdr:rowOff>
    </xdr:to>
    <xdr:sp macro="" textlink="">
      <xdr:nvSpPr>
        <xdr:cNvPr id="408" name="楕円 407"/>
        <xdr:cNvSpPr/>
      </xdr:nvSpPr>
      <xdr:spPr>
        <a:xfrm>
          <a:off x="14351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167869</xdr:rowOff>
    </xdr:from>
    <xdr:ext cx="762000" cy="259045"/>
    <xdr:sp macro="" textlink="">
      <xdr:nvSpPr>
        <xdr:cNvPr id="409" name="テキスト ボックス 408"/>
        <xdr:cNvSpPr txBox="1"/>
      </xdr:nvSpPr>
      <xdr:spPr>
        <a:xfrm>
          <a:off x="14020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15346</xdr:rowOff>
    </xdr:from>
    <xdr:to>
      <xdr:col>64</xdr:col>
      <xdr:colOff>152400</xdr:colOff>
      <xdr:row>41</xdr:row>
      <xdr:rowOff>116946</xdr:rowOff>
    </xdr:to>
    <xdr:sp macro="" textlink="">
      <xdr:nvSpPr>
        <xdr:cNvPr id="410" name="楕円 409"/>
        <xdr:cNvSpPr/>
      </xdr:nvSpPr>
      <xdr:spPr>
        <a:xfrm>
          <a:off x="13462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127123</xdr:rowOff>
    </xdr:from>
    <xdr:ext cx="762000" cy="259045"/>
    <xdr:sp macro="" textlink="">
      <xdr:nvSpPr>
        <xdr:cNvPr id="411" name="テキスト ボックス 410"/>
        <xdr:cNvSpPr txBox="1"/>
      </xdr:nvSpPr>
      <xdr:spPr>
        <a:xfrm>
          <a:off x="13131800" y="681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本年度</a:t>
          </a:r>
          <a:r>
            <a:rPr kumimoji="1" lang="ja-JP" altLang="en-US" sz="1400">
              <a:solidFill>
                <a:schemeClr val="dk1"/>
              </a:solidFill>
              <a:effectLst/>
              <a:latin typeface="+mn-lt"/>
              <a:ea typeface="+mn-ea"/>
              <a:cs typeface="+mn-cs"/>
            </a:rPr>
            <a:t>は庁舎建設事業に対する地方債の借り入れにより</a:t>
          </a:r>
          <a:r>
            <a:rPr kumimoji="1" lang="ja-JP" altLang="ja-JP" sz="1400">
              <a:solidFill>
                <a:schemeClr val="dk1"/>
              </a:solidFill>
              <a:effectLst/>
              <a:latin typeface="+mn-lt"/>
              <a:ea typeface="+mn-ea"/>
              <a:cs typeface="+mn-cs"/>
            </a:rPr>
            <a:t>、前年度から</a:t>
          </a:r>
          <a:r>
            <a:rPr kumimoji="1" lang="en-US" altLang="ja-JP" sz="1400">
              <a:solidFill>
                <a:schemeClr val="dk1"/>
              </a:solidFill>
              <a:effectLst/>
              <a:latin typeface="+mn-lt"/>
              <a:ea typeface="+mn-ea"/>
              <a:cs typeface="+mn-cs"/>
            </a:rPr>
            <a:t>50.7</a:t>
          </a:r>
          <a:r>
            <a:rPr kumimoji="1" lang="ja-JP" altLang="ja-JP" sz="1400">
              <a:solidFill>
                <a:schemeClr val="dk1"/>
              </a:solidFill>
              <a:effectLst/>
              <a:latin typeface="+mn-lt"/>
              <a:ea typeface="+mn-ea"/>
              <a:cs typeface="+mn-cs"/>
            </a:rPr>
            <a:t>％増加し</a:t>
          </a:r>
          <a:r>
            <a:rPr kumimoji="1" lang="en-US" altLang="ja-JP" sz="1400">
              <a:solidFill>
                <a:schemeClr val="dk1"/>
              </a:solidFill>
              <a:effectLst/>
              <a:latin typeface="+mn-lt"/>
              <a:ea typeface="+mn-ea"/>
              <a:cs typeface="+mn-cs"/>
            </a:rPr>
            <a:t>73.9</a:t>
          </a:r>
          <a:r>
            <a:rPr kumimoji="1" lang="ja-JP" altLang="ja-JP" sz="1400">
              <a:solidFill>
                <a:schemeClr val="dk1"/>
              </a:solidFill>
              <a:effectLst/>
              <a:latin typeface="+mn-lt"/>
              <a:ea typeface="+mn-ea"/>
              <a:cs typeface="+mn-cs"/>
            </a:rPr>
            <a:t>％とな</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、類似団体平均を</a:t>
          </a:r>
          <a:r>
            <a:rPr kumimoji="1" lang="ja-JP" altLang="en-US" sz="1400">
              <a:solidFill>
                <a:schemeClr val="dk1"/>
              </a:solidFill>
              <a:effectLst/>
              <a:latin typeface="+mn-lt"/>
              <a:ea typeface="+mn-ea"/>
              <a:cs typeface="+mn-cs"/>
            </a:rPr>
            <a:t>大きく上回る結果となった</a:t>
          </a:r>
          <a:r>
            <a:rPr kumimoji="1" lang="ja-JP" altLang="ja-JP" sz="1400">
              <a:solidFill>
                <a:schemeClr val="dk1"/>
              </a:solidFill>
              <a:effectLst/>
              <a:latin typeface="+mn-lt"/>
              <a:ea typeface="+mn-ea"/>
              <a:cs typeface="+mn-cs"/>
            </a:rPr>
            <a:t>。今後</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借入額の抑制等で比率の低下に努める。</a:t>
          </a:r>
          <a:endParaRPr lang="ja-JP" altLang="ja-JP" sz="18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40" name="直線コネクタ 439"/>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1" name="将来負担の状況最小値テキスト"/>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2" name="直線コネクタ 441"/>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109925</xdr:rowOff>
    </xdr:from>
    <xdr:to>
      <xdr:col>81</xdr:col>
      <xdr:colOff>44450</xdr:colOff>
      <xdr:row>19</xdr:row>
      <xdr:rowOff>103787</xdr:rowOff>
    </xdr:to>
    <xdr:cxnSp macro="">
      <xdr:nvCxnSpPr>
        <xdr:cNvPr id="445" name="直線コネクタ 444"/>
        <xdr:cNvCxnSpPr/>
      </xdr:nvCxnSpPr>
      <xdr:spPr>
        <a:xfrm>
          <a:off x="16179800" y="2681675"/>
          <a:ext cx="838200" cy="67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28874</xdr:rowOff>
    </xdr:from>
    <xdr:ext cx="762000" cy="259045"/>
    <xdr:sp macro="" textlink="">
      <xdr:nvSpPr>
        <xdr:cNvPr id="446" name="将来負担の状況平均値テキスト"/>
        <xdr:cNvSpPr txBox="1"/>
      </xdr:nvSpPr>
      <xdr:spPr>
        <a:xfrm>
          <a:off x="17106900" y="2600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47" name="フローチャート: 判断 446"/>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26811</xdr:rowOff>
    </xdr:from>
    <xdr:to>
      <xdr:col>77</xdr:col>
      <xdr:colOff>44450</xdr:colOff>
      <xdr:row>15</xdr:row>
      <xdr:rowOff>109925</xdr:rowOff>
    </xdr:to>
    <xdr:cxnSp macro="">
      <xdr:nvCxnSpPr>
        <xdr:cNvPr id="448" name="直線コネクタ 447"/>
        <xdr:cNvCxnSpPr/>
      </xdr:nvCxnSpPr>
      <xdr:spPr>
        <a:xfrm>
          <a:off x="15290800" y="2598561"/>
          <a:ext cx="889000" cy="8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95462</xdr:rowOff>
    </xdr:from>
    <xdr:to>
      <xdr:col>77</xdr:col>
      <xdr:colOff>95250</xdr:colOff>
      <xdr:row>17</xdr:row>
      <xdr:rowOff>25612</xdr:rowOff>
    </xdr:to>
    <xdr:sp macro="" textlink="">
      <xdr:nvSpPr>
        <xdr:cNvPr id="449" name="フローチャート: 判断 448"/>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10389</xdr:rowOff>
    </xdr:from>
    <xdr:ext cx="736600" cy="259045"/>
    <xdr:sp macro="" textlink="">
      <xdr:nvSpPr>
        <xdr:cNvPr id="450" name="テキスト ボックス 449"/>
        <xdr:cNvSpPr txBox="1"/>
      </xdr:nvSpPr>
      <xdr:spPr>
        <a:xfrm>
          <a:off x="15798800" y="292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170109</xdr:rowOff>
    </xdr:from>
    <xdr:to>
      <xdr:col>72</xdr:col>
      <xdr:colOff>203200</xdr:colOff>
      <xdr:row>15</xdr:row>
      <xdr:rowOff>26811</xdr:rowOff>
    </xdr:to>
    <xdr:cxnSp macro="">
      <xdr:nvCxnSpPr>
        <xdr:cNvPr id="451" name="直線コネクタ 450"/>
        <xdr:cNvCxnSpPr/>
      </xdr:nvCxnSpPr>
      <xdr:spPr>
        <a:xfrm>
          <a:off x="14401800" y="257040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84737</xdr:rowOff>
    </xdr:from>
    <xdr:to>
      <xdr:col>73</xdr:col>
      <xdr:colOff>44450</xdr:colOff>
      <xdr:row>17</xdr:row>
      <xdr:rowOff>14887</xdr:rowOff>
    </xdr:to>
    <xdr:sp macro="" textlink="">
      <xdr:nvSpPr>
        <xdr:cNvPr id="452" name="フローチャート: 判断 451"/>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171114</xdr:rowOff>
    </xdr:from>
    <xdr:ext cx="762000" cy="259045"/>
    <xdr:sp macro="" textlink="">
      <xdr:nvSpPr>
        <xdr:cNvPr id="453" name="テキスト ボックス 452"/>
        <xdr:cNvSpPr txBox="1"/>
      </xdr:nvSpPr>
      <xdr:spPr>
        <a:xfrm>
          <a:off x="14909800" y="29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109784</xdr:rowOff>
    </xdr:from>
    <xdr:to>
      <xdr:col>68</xdr:col>
      <xdr:colOff>152400</xdr:colOff>
      <xdr:row>14</xdr:row>
      <xdr:rowOff>170109</xdr:rowOff>
    </xdr:to>
    <xdr:cxnSp macro="">
      <xdr:nvCxnSpPr>
        <xdr:cNvPr id="454" name="直線コネクタ 453"/>
        <xdr:cNvCxnSpPr/>
      </xdr:nvCxnSpPr>
      <xdr:spPr>
        <a:xfrm>
          <a:off x="13512800" y="25100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82056</xdr:rowOff>
    </xdr:from>
    <xdr:to>
      <xdr:col>68</xdr:col>
      <xdr:colOff>203200</xdr:colOff>
      <xdr:row>17</xdr:row>
      <xdr:rowOff>12206</xdr:rowOff>
    </xdr:to>
    <xdr:sp macro="" textlink="">
      <xdr:nvSpPr>
        <xdr:cNvPr id="455" name="フローチャート: 判断 454"/>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168433</xdr:rowOff>
    </xdr:from>
    <xdr:ext cx="762000" cy="259045"/>
    <xdr:sp macro="" textlink="">
      <xdr:nvSpPr>
        <xdr:cNvPr id="456" name="テキスト ボックス 455"/>
        <xdr:cNvSpPr txBox="1"/>
      </xdr:nvSpPr>
      <xdr:spPr>
        <a:xfrm>
          <a:off x="14020800" y="29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7" name="フローチャート: 判断 456"/>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8" name="テキスト ボックス 457"/>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52987</xdr:rowOff>
    </xdr:from>
    <xdr:to>
      <xdr:col>81</xdr:col>
      <xdr:colOff>95250</xdr:colOff>
      <xdr:row>19</xdr:row>
      <xdr:rowOff>154587</xdr:rowOff>
    </xdr:to>
    <xdr:sp macro="" textlink="">
      <xdr:nvSpPr>
        <xdr:cNvPr id="464" name="楕円 463"/>
        <xdr:cNvSpPr/>
      </xdr:nvSpPr>
      <xdr:spPr>
        <a:xfrm>
          <a:off x="16967200" y="33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25064</xdr:rowOff>
    </xdr:from>
    <xdr:ext cx="762000" cy="259045"/>
    <xdr:sp macro="" textlink="">
      <xdr:nvSpPr>
        <xdr:cNvPr id="465" name="将来負担の状況該当値テキスト"/>
        <xdr:cNvSpPr txBox="1"/>
      </xdr:nvSpPr>
      <xdr:spPr>
        <a:xfrm>
          <a:off x="17106900" y="328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59125</xdr:rowOff>
    </xdr:from>
    <xdr:to>
      <xdr:col>77</xdr:col>
      <xdr:colOff>95250</xdr:colOff>
      <xdr:row>15</xdr:row>
      <xdr:rowOff>160725</xdr:rowOff>
    </xdr:to>
    <xdr:sp macro="" textlink="">
      <xdr:nvSpPr>
        <xdr:cNvPr id="466" name="楕円 465"/>
        <xdr:cNvSpPr/>
      </xdr:nvSpPr>
      <xdr:spPr>
        <a:xfrm>
          <a:off x="16129000" y="26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170902</xdr:rowOff>
    </xdr:from>
    <xdr:ext cx="736600" cy="259045"/>
    <xdr:sp macro="" textlink="">
      <xdr:nvSpPr>
        <xdr:cNvPr id="467" name="テキスト ボックス 466"/>
        <xdr:cNvSpPr txBox="1"/>
      </xdr:nvSpPr>
      <xdr:spPr>
        <a:xfrm>
          <a:off x="15798800" y="2399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147461</xdr:rowOff>
    </xdr:from>
    <xdr:to>
      <xdr:col>73</xdr:col>
      <xdr:colOff>44450</xdr:colOff>
      <xdr:row>15</xdr:row>
      <xdr:rowOff>77611</xdr:rowOff>
    </xdr:to>
    <xdr:sp macro="" textlink="">
      <xdr:nvSpPr>
        <xdr:cNvPr id="468" name="楕円 467"/>
        <xdr:cNvSpPr/>
      </xdr:nvSpPr>
      <xdr:spPr>
        <a:xfrm>
          <a:off x="15240000" y="25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87788</xdr:rowOff>
    </xdr:from>
    <xdr:ext cx="762000" cy="259045"/>
    <xdr:sp macro="" textlink="">
      <xdr:nvSpPr>
        <xdr:cNvPr id="469" name="テキスト ボックス 468"/>
        <xdr:cNvSpPr txBox="1"/>
      </xdr:nvSpPr>
      <xdr:spPr>
        <a:xfrm>
          <a:off x="14909800" y="231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119309</xdr:rowOff>
    </xdr:from>
    <xdr:to>
      <xdr:col>68</xdr:col>
      <xdr:colOff>203200</xdr:colOff>
      <xdr:row>15</xdr:row>
      <xdr:rowOff>49459</xdr:rowOff>
    </xdr:to>
    <xdr:sp macro="" textlink="">
      <xdr:nvSpPr>
        <xdr:cNvPr id="470" name="楕円 469"/>
        <xdr:cNvSpPr/>
      </xdr:nvSpPr>
      <xdr:spPr>
        <a:xfrm>
          <a:off x="14351000" y="25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59636</xdr:rowOff>
    </xdr:from>
    <xdr:ext cx="762000" cy="259045"/>
    <xdr:sp macro="" textlink="">
      <xdr:nvSpPr>
        <xdr:cNvPr id="471" name="テキスト ボックス 470"/>
        <xdr:cNvSpPr txBox="1"/>
      </xdr:nvSpPr>
      <xdr:spPr>
        <a:xfrm>
          <a:off x="14020800" y="228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58984</xdr:rowOff>
    </xdr:from>
    <xdr:to>
      <xdr:col>64</xdr:col>
      <xdr:colOff>152400</xdr:colOff>
      <xdr:row>14</xdr:row>
      <xdr:rowOff>160584</xdr:rowOff>
    </xdr:to>
    <xdr:sp macro="" textlink="">
      <xdr:nvSpPr>
        <xdr:cNvPr id="472" name="楕円 471"/>
        <xdr:cNvSpPr/>
      </xdr:nvSpPr>
      <xdr:spPr>
        <a:xfrm>
          <a:off x="13462000" y="24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170761</xdr:rowOff>
    </xdr:from>
    <xdr:ext cx="762000" cy="259045"/>
    <xdr:sp macro="" textlink="">
      <xdr:nvSpPr>
        <xdr:cNvPr id="473" name="テキスト ボックス 472"/>
        <xdr:cNvSpPr txBox="1"/>
      </xdr:nvSpPr>
      <xdr:spPr>
        <a:xfrm>
          <a:off x="13131800" y="222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16,505
16,468
78.68
19,073,309
18,511,572
426,070
6,917,140
15,856,999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と比較すると、人件費に係る経常収支比率は低くなっている。消防の業務などを一部事務組合で行っていること、公共施設の管理を指定管理者制度の導入や、委託できるような事業や事務は積極的に民間委託していることによるものである。今後もこのような取り組みを進めながら人件費の抑制に努める。</a:t>
          </a:r>
          <a:endParaRPr lang="ja-JP" altLang="ja-JP" sz="16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46990</xdr:rowOff>
    </xdr:from>
    <xdr:to>
      <xdr:col>24</xdr:col>
      <xdr:colOff>25400</xdr:colOff>
      <xdr:row>33</xdr:row>
      <xdr:rowOff>77470</xdr:rowOff>
    </xdr:to>
    <xdr:cxnSp macro="">
      <xdr:nvCxnSpPr>
        <xdr:cNvPr id="66" name="直線コネクタ 65"/>
        <xdr:cNvCxnSpPr/>
      </xdr:nvCxnSpPr>
      <xdr:spPr>
        <a:xfrm flipV="1">
          <a:off x="3987800" y="5704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7" name="人件費平均値テキスト"/>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62230</xdr:rowOff>
    </xdr:from>
    <xdr:to>
      <xdr:col>19</xdr:col>
      <xdr:colOff>187325</xdr:colOff>
      <xdr:row>33</xdr:row>
      <xdr:rowOff>77470</xdr:rowOff>
    </xdr:to>
    <xdr:cxnSp macro="">
      <xdr:nvCxnSpPr>
        <xdr:cNvPr id="69" name="直線コネクタ 68"/>
        <xdr:cNvCxnSpPr/>
      </xdr:nvCxnSpPr>
      <xdr:spPr>
        <a:xfrm>
          <a:off x="3098800" y="5720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21607</xdr:rowOff>
    </xdr:from>
    <xdr:ext cx="736600" cy="259045"/>
    <xdr:sp macro="" textlink="">
      <xdr:nvSpPr>
        <xdr:cNvPr id="71" name="テキスト ボックス 70"/>
        <xdr:cNvSpPr txBox="1"/>
      </xdr:nvSpPr>
      <xdr:spPr>
        <a:xfrm>
          <a:off x="3606800" y="60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149860</xdr:rowOff>
    </xdr:from>
    <xdr:to>
      <xdr:col>15</xdr:col>
      <xdr:colOff>98425</xdr:colOff>
      <xdr:row>33</xdr:row>
      <xdr:rowOff>62230</xdr:rowOff>
    </xdr:to>
    <xdr:cxnSp macro="">
      <xdr:nvCxnSpPr>
        <xdr:cNvPr id="72" name="直線コネクタ 71"/>
        <xdr:cNvCxnSpPr/>
      </xdr:nvCxnSpPr>
      <xdr:spPr>
        <a:xfrm>
          <a:off x="2209800" y="5636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4" name="テキスト ボックス 73"/>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88900</xdr:rowOff>
    </xdr:from>
    <xdr:to>
      <xdr:col>11</xdr:col>
      <xdr:colOff>9525</xdr:colOff>
      <xdr:row>32</xdr:row>
      <xdr:rowOff>149860</xdr:rowOff>
    </xdr:to>
    <xdr:cxnSp macro="">
      <xdr:nvCxnSpPr>
        <xdr:cNvPr id="75" name="直線コネクタ 74"/>
        <xdr:cNvCxnSpPr/>
      </xdr:nvCxnSpPr>
      <xdr:spPr>
        <a:xfrm>
          <a:off x="1320800" y="5575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13987</xdr:rowOff>
    </xdr:from>
    <xdr:ext cx="762000" cy="259045"/>
    <xdr:sp macro="" textlink="">
      <xdr:nvSpPr>
        <xdr:cNvPr id="77" name="テキスト ボックス 76"/>
        <xdr:cNvSpPr txBox="1"/>
      </xdr:nvSpPr>
      <xdr:spPr>
        <a:xfrm>
          <a:off x="1828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167640</xdr:rowOff>
    </xdr:from>
    <xdr:to>
      <xdr:col>24</xdr:col>
      <xdr:colOff>76200</xdr:colOff>
      <xdr:row>33</xdr:row>
      <xdr:rowOff>97790</xdr:rowOff>
    </xdr:to>
    <xdr:sp macro="" textlink="">
      <xdr:nvSpPr>
        <xdr:cNvPr id="85" name="楕円 84"/>
        <xdr:cNvSpPr/>
      </xdr:nvSpPr>
      <xdr:spPr>
        <a:xfrm>
          <a:off x="47752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76217</xdr:rowOff>
    </xdr:from>
    <xdr:ext cx="762000" cy="259045"/>
    <xdr:sp macro="" textlink="">
      <xdr:nvSpPr>
        <xdr:cNvPr id="86" name="人件費該当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26670</xdr:rowOff>
    </xdr:from>
    <xdr:to>
      <xdr:col>20</xdr:col>
      <xdr:colOff>38100</xdr:colOff>
      <xdr:row>33</xdr:row>
      <xdr:rowOff>128270</xdr:rowOff>
    </xdr:to>
    <xdr:sp macro="" textlink="">
      <xdr:nvSpPr>
        <xdr:cNvPr id="87" name="楕円 86"/>
        <xdr:cNvSpPr/>
      </xdr:nvSpPr>
      <xdr:spPr>
        <a:xfrm>
          <a:off x="3937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138447</xdr:rowOff>
    </xdr:from>
    <xdr:ext cx="736600" cy="259045"/>
    <xdr:sp macro="" textlink="">
      <xdr:nvSpPr>
        <xdr:cNvPr id="88" name="テキスト ボックス 87"/>
        <xdr:cNvSpPr txBox="1"/>
      </xdr:nvSpPr>
      <xdr:spPr>
        <a:xfrm>
          <a:off x="3606800" y="545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11430</xdr:rowOff>
    </xdr:from>
    <xdr:to>
      <xdr:col>15</xdr:col>
      <xdr:colOff>149225</xdr:colOff>
      <xdr:row>33</xdr:row>
      <xdr:rowOff>113030</xdr:rowOff>
    </xdr:to>
    <xdr:sp macro="" textlink="">
      <xdr:nvSpPr>
        <xdr:cNvPr id="89" name="楕円 88"/>
        <xdr:cNvSpPr/>
      </xdr:nvSpPr>
      <xdr:spPr>
        <a:xfrm>
          <a:off x="3048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123207</xdr:rowOff>
    </xdr:from>
    <xdr:ext cx="762000" cy="259045"/>
    <xdr:sp macro="" textlink="">
      <xdr:nvSpPr>
        <xdr:cNvPr id="90" name="テキスト ボックス 89"/>
        <xdr:cNvSpPr txBox="1"/>
      </xdr:nvSpPr>
      <xdr:spPr>
        <a:xfrm>
          <a:off x="2717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99060</xdr:rowOff>
    </xdr:from>
    <xdr:to>
      <xdr:col>11</xdr:col>
      <xdr:colOff>60325</xdr:colOff>
      <xdr:row>33</xdr:row>
      <xdr:rowOff>29210</xdr:rowOff>
    </xdr:to>
    <xdr:sp macro="" textlink="">
      <xdr:nvSpPr>
        <xdr:cNvPr id="91" name="楕円 90"/>
        <xdr:cNvSpPr/>
      </xdr:nvSpPr>
      <xdr:spPr>
        <a:xfrm>
          <a:off x="2159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39387</xdr:rowOff>
    </xdr:from>
    <xdr:ext cx="762000" cy="259045"/>
    <xdr:sp macro="" textlink="">
      <xdr:nvSpPr>
        <xdr:cNvPr id="92" name="テキスト ボックス 91"/>
        <xdr:cNvSpPr txBox="1"/>
      </xdr:nvSpPr>
      <xdr:spPr>
        <a:xfrm>
          <a:off x="1828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38100</xdr:rowOff>
    </xdr:from>
    <xdr:to>
      <xdr:col>6</xdr:col>
      <xdr:colOff>171450</xdr:colOff>
      <xdr:row>32</xdr:row>
      <xdr:rowOff>139700</xdr:rowOff>
    </xdr:to>
    <xdr:sp macro="" textlink="">
      <xdr:nvSpPr>
        <xdr:cNvPr id="93" name="楕円 92"/>
        <xdr:cNvSpPr/>
      </xdr:nvSpPr>
      <xdr:spPr>
        <a:xfrm>
          <a:off x="1270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149877</xdr:rowOff>
    </xdr:from>
    <xdr:ext cx="762000" cy="259045"/>
    <xdr:sp macro="" textlink="">
      <xdr:nvSpPr>
        <xdr:cNvPr id="94" name="テキスト ボックス 93"/>
        <xdr:cNvSpPr txBox="1"/>
      </xdr:nvSpPr>
      <xdr:spPr>
        <a:xfrm>
          <a:off x="939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本年度は</a:t>
          </a:r>
          <a:r>
            <a:rPr kumimoji="1" lang="en-US" altLang="ja-JP" sz="1400">
              <a:solidFill>
                <a:schemeClr val="dk1"/>
              </a:solidFill>
              <a:effectLst/>
              <a:latin typeface="+mn-lt"/>
              <a:ea typeface="+mn-ea"/>
              <a:cs typeface="+mn-cs"/>
            </a:rPr>
            <a:t>1.4</a:t>
          </a:r>
          <a:r>
            <a:rPr kumimoji="1" lang="ja-JP" altLang="ja-JP" sz="1400">
              <a:solidFill>
                <a:schemeClr val="dk1"/>
              </a:solidFill>
              <a:effectLst/>
              <a:latin typeface="+mn-lt"/>
              <a:ea typeface="+mn-ea"/>
              <a:cs typeface="+mn-cs"/>
            </a:rPr>
            <a:t>％改善し、</a:t>
          </a:r>
          <a:r>
            <a:rPr kumimoji="1" lang="en-US" altLang="ja-JP" sz="1400">
              <a:solidFill>
                <a:schemeClr val="dk1"/>
              </a:solidFill>
              <a:effectLst/>
              <a:latin typeface="+mn-lt"/>
              <a:ea typeface="+mn-ea"/>
              <a:cs typeface="+mn-cs"/>
            </a:rPr>
            <a:t>10.4</a:t>
          </a:r>
          <a:r>
            <a:rPr kumimoji="1" lang="ja-JP" altLang="ja-JP" sz="1400">
              <a:solidFill>
                <a:schemeClr val="dk1"/>
              </a:solidFill>
              <a:effectLst/>
              <a:latin typeface="+mn-lt"/>
              <a:ea typeface="+mn-ea"/>
              <a:cs typeface="+mn-cs"/>
            </a:rPr>
            <a:t>％となった。類似団体と比較すると物件費に係る経常収支比率は低くなっている。要因としては経常経費の削減を行っていることや委託する場合に毎年見直しをかけていることがある。今後もこのような取り組みを進めながら物件費の抑制に努める。</a:t>
          </a:r>
          <a:endParaRPr lang="ja-JP" altLang="ja-JP" sz="18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168910</xdr:rowOff>
    </xdr:to>
    <xdr:cxnSp macro="">
      <xdr:nvCxnSpPr>
        <xdr:cNvPr id="127" name="直線コネクタ 126"/>
        <xdr:cNvCxnSpPr/>
      </xdr:nvCxnSpPr>
      <xdr:spPr>
        <a:xfrm flipV="1">
          <a:off x="15671800" y="26339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168910</xdr:rowOff>
    </xdr:from>
    <xdr:to>
      <xdr:col>78</xdr:col>
      <xdr:colOff>69850</xdr:colOff>
      <xdr:row>16</xdr:row>
      <xdr:rowOff>20320</xdr:rowOff>
    </xdr:to>
    <xdr:cxnSp macro="">
      <xdr:nvCxnSpPr>
        <xdr:cNvPr id="130" name="直線コネクタ 129"/>
        <xdr:cNvCxnSpPr/>
      </xdr:nvCxnSpPr>
      <xdr:spPr>
        <a:xfrm flipV="1">
          <a:off x="14782800" y="274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32" name="テキスト ボックス 131"/>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16</xdr:row>
      <xdr:rowOff>20320</xdr:rowOff>
    </xdr:to>
    <xdr:cxnSp macro="">
      <xdr:nvCxnSpPr>
        <xdr:cNvPr id="133" name="直線コネクタ 132"/>
        <xdr:cNvCxnSpPr/>
      </xdr:nvCxnSpPr>
      <xdr:spPr>
        <a:xfrm>
          <a:off x="13893800" y="2649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35" name="テキスト ボックス 134"/>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62230</xdr:rowOff>
    </xdr:from>
    <xdr:to>
      <xdr:col>69</xdr:col>
      <xdr:colOff>92075</xdr:colOff>
      <xdr:row>15</xdr:row>
      <xdr:rowOff>77470</xdr:rowOff>
    </xdr:to>
    <xdr:cxnSp macro="">
      <xdr:nvCxnSpPr>
        <xdr:cNvPr id="136" name="直線コネクタ 135"/>
        <xdr:cNvCxnSpPr/>
      </xdr:nvCxnSpPr>
      <xdr:spPr>
        <a:xfrm>
          <a:off x="13004800" y="263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8" name="テキスト ボックス 137"/>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40" name="テキスト ボックス 139"/>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xdr:rowOff>
    </xdr:from>
    <xdr:to>
      <xdr:col>82</xdr:col>
      <xdr:colOff>158750</xdr:colOff>
      <xdr:row>15</xdr:row>
      <xdr:rowOff>113030</xdr:rowOff>
    </xdr:to>
    <xdr:sp macro="" textlink="">
      <xdr:nvSpPr>
        <xdr:cNvPr id="146" name="楕円 145"/>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27957</xdr:rowOff>
    </xdr:from>
    <xdr:ext cx="762000" cy="259045"/>
    <xdr:sp macro="" textlink="">
      <xdr:nvSpPr>
        <xdr:cNvPr id="147"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118110</xdr:rowOff>
    </xdr:from>
    <xdr:to>
      <xdr:col>78</xdr:col>
      <xdr:colOff>120650</xdr:colOff>
      <xdr:row>16</xdr:row>
      <xdr:rowOff>48260</xdr:rowOff>
    </xdr:to>
    <xdr:sp macro="" textlink="">
      <xdr:nvSpPr>
        <xdr:cNvPr id="148" name="楕円 147"/>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49" name="テキスト ボックス 148"/>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50" name="楕円 149"/>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81297</xdr:rowOff>
    </xdr:from>
    <xdr:ext cx="762000" cy="259045"/>
    <xdr:sp macro="" textlink="">
      <xdr:nvSpPr>
        <xdr:cNvPr id="151" name="テキスト ボックス 150"/>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26670</xdr:rowOff>
    </xdr:from>
    <xdr:to>
      <xdr:col>69</xdr:col>
      <xdr:colOff>142875</xdr:colOff>
      <xdr:row>15</xdr:row>
      <xdr:rowOff>128270</xdr:rowOff>
    </xdr:to>
    <xdr:sp macro="" textlink="">
      <xdr:nvSpPr>
        <xdr:cNvPr id="152" name="楕円 151"/>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138447</xdr:rowOff>
    </xdr:from>
    <xdr:ext cx="762000" cy="259045"/>
    <xdr:sp macro="" textlink="">
      <xdr:nvSpPr>
        <xdr:cNvPr id="153" name="テキスト ボックス 152"/>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11430</xdr:rowOff>
    </xdr:from>
    <xdr:to>
      <xdr:col>65</xdr:col>
      <xdr:colOff>53975</xdr:colOff>
      <xdr:row>15</xdr:row>
      <xdr:rowOff>113030</xdr:rowOff>
    </xdr:to>
    <xdr:sp macro="" textlink="">
      <xdr:nvSpPr>
        <xdr:cNvPr id="154" name="楕円 153"/>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123207</xdr:rowOff>
    </xdr:from>
    <xdr:ext cx="762000" cy="259045"/>
    <xdr:sp macro="" textlink="">
      <xdr:nvSpPr>
        <xdr:cNvPr id="155" name="テキスト ボックス 154"/>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類似団体と比較すると、扶助費に係る経常収支比率は低くなっているが、要因としては単独事業が他の類似団体よりも少ないことがある。今後も緊急性や必要性を勘案しながら扶助費の抑制に努める。</a:t>
          </a:r>
          <a:endParaRPr lang="ja-JP" altLang="ja-JP" sz="18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14986</xdr:rowOff>
    </xdr:to>
    <xdr:cxnSp macro="">
      <xdr:nvCxnSpPr>
        <xdr:cNvPr id="181" name="直線コネクタ 180"/>
        <xdr:cNvCxnSpPr/>
      </xdr:nvCxnSpPr>
      <xdr:spPr>
        <a:xfrm flipV="1">
          <a:off x="4826000" y="911098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158513</xdr:rowOff>
    </xdr:from>
    <xdr:ext cx="762000" cy="259045"/>
    <xdr:sp macro="" textlink="">
      <xdr:nvSpPr>
        <xdr:cNvPr id="182" name="扶助費最小値テキスト"/>
        <xdr:cNvSpPr txBox="1"/>
      </xdr:nvSpPr>
      <xdr:spPr>
        <a:xfrm>
          <a:off x="49149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14986</xdr:rowOff>
    </xdr:from>
    <xdr:to>
      <xdr:col>24</xdr:col>
      <xdr:colOff>114300</xdr:colOff>
      <xdr:row>61</xdr:row>
      <xdr:rowOff>14986</xdr:rowOff>
    </xdr:to>
    <xdr:cxnSp macro="">
      <xdr:nvCxnSpPr>
        <xdr:cNvPr id="183" name="直線コネクタ 182"/>
        <xdr:cNvCxnSpPr/>
      </xdr:nvCxnSpPr>
      <xdr:spPr>
        <a:xfrm>
          <a:off x="4737100" y="1047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4"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5" name="直線コネクタ 184"/>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24130</xdr:rowOff>
    </xdr:from>
    <xdr:to>
      <xdr:col>24</xdr:col>
      <xdr:colOff>25400</xdr:colOff>
      <xdr:row>53</xdr:row>
      <xdr:rowOff>106426</xdr:rowOff>
    </xdr:to>
    <xdr:cxnSp macro="">
      <xdr:nvCxnSpPr>
        <xdr:cNvPr id="186" name="直線コネクタ 185"/>
        <xdr:cNvCxnSpPr/>
      </xdr:nvCxnSpPr>
      <xdr:spPr>
        <a:xfrm flipV="1">
          <a:off x="3987800" y="911098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123715</xdr:rowOff>
    </xdr:from>
    <xdr:ext cx="762000" cy="259045"/>
    <xdr:sp macro="" textlink="">
      <xdr:nvSpPr>
        <xdr:cNvPr id="187" name="扶助費平均値テキスト"/>
        <xdr:cNvSpPr txBox="1"/>
      </xdr:nvSpPr>
      <xdr:spPr>
        <a:xfrm>
          <a:off x="4914900" y="9553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151638</xdr:rowOff>
    </xdr:from>
    <xdr:to>
      <xdr:col>24</xdr:col>
      <xdr:colOff>76200</xdr:colOff>
      <xdr:row>56</xdr:row>
      <xdr:rowOff>81788</xdr:rowOff>
    </xdr:to>
    <xdr:sp macro="" textlink="">
      <xdr:nvSpPr>
        <xdr:cNvPr id="188" name="フローチャート: 判断 187"/>
        <xdr:cNvSpPr/>
      </xdr:nvSpPr>
      <xdr:spPr>
        <a:xfrm>
          <a:off x="47752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5842</xdr:rowOff>
    </xdr:from>
    <xdr:to>
      <xdr:col>19</xdr:col>
      <xdr:colOff>187325</xdr:colOff>
      <xdr:row>53</xdr:row>
      <xdr:rowOff>106426</xdr:rowOff>
    </xdr:to>
    <xdr:cxnSp macro="">
      <xdr:nvCxnSpPr>
        <xdr:cNvPr id="189" name="直線コネクタ 188"/>
        <xdr:cNvCxnSpPr/>
      </xdr:nvCxnSpPr>
      <xdr:spPr>
        <a:xfrm>
          <a:off x="3098800" y="90926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71628</xdr:rowOff>
    </xdr:from>
    <xdr:to>
      <xdr:col>20</xdr:col>
      <xdr:colOff>38100</xdr:colOff>
      <xdr:row>57</xdr:row>
      <xdr:rowOff>1778</xdr:rowOff>
    </xdr:to>
    <xdr:sp macro="" textlink="">
      <xdr:nvSpPr>
        <xdr:cNvPr id="190" name="フローチャート: 判断 189"/>
        <xdr:cNvSpPr/>
      </xdr:nvSpPr>
      <xdr:spPr>
        <a:xfrm>
          <a:off x="3937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158005</xdr:rowOff>
    </xdr:from>
    <xdr:ext cx="736600" cy="259045"/>
    <xdr:sp macro="" textlink="">
      <xdr:nvSpPr>
        <xdr:cNvPr id="191" name="テキスト ボックス 190"/>
        <xdr:cNvSpPr txBox="1"/>
      </xdr:nvSpPr>
      <xdr:spPr>
        <a:xfrm>
          <a:off x="3606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5842</xdr:rowOff>
    </xdr:from>
    <xdr:to>
      <xdr:col>15</xdr:col>
      <xdr:colOff>98425</xdr:colOff>
      <xdr:row>53</xdr:row>
      <xdr:rowOff>97282</xdr:rowOff>
    </xdr:to>
    <xdr:cxnSp macro="">
      <xdr:nvCxnSpPr>
        <xdr:cNvPr id="192" name="直線コネクタ 191"/>
        <xdr:cNvCxnSpPr/>
      </xdr:nvCxnSpPr>
      <xdr:spPr>
        <a:xfrm flipV="1">
          <a:off x="2209800" y="90926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60706</xdr:rowOff>
    </xdr:from>
    <xdr:to>
      <xdr:col>11</xdr:col>
      <xdr:colOff>9525</xdr:colOff>
      <xdr:row>53</xdr:row>
      <xdr:rowOff>97282</xdr:rowOff>
    </xdr:to>
    <xdr:cxnSp macro="">
      <xdr:nvCxnSpPr>
        <xdr:cNvPr id="195" name="直線コネクタ 194"/>
        <xdr:cNvCxnSpPr/>
      </xdr:nvCxnSpPr>
      <xdr:spPr>
        <a:xfrm>
          <a:off x="1320800" y="91475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160782</xdr:rowOff>
    </xdr:from>
    <xdr:to>
      <xdr:col>11</xdr:col>
      <xdr:colOff>60325</xdr:colOff>
      <xdr:row>56</xdr:row>
      <xdr:rowOff>90932</xdr:rowOff>
    </xdr:to>
    <xdr:sp macro="" textlink="">
      <xdr:nvSpPr>
        <xdr:cNvPr id="196" name="フローチャート: 判断 195"/>
        <xdr:cNvSpPr/>
      </xdr:nvSpPr>
      <xdr:spPr>
        <a:xfrm>
          <a:off x="2159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75709</xdr:rowOff>
    </xdr:from>
    <xdr:ext cx="762000" cy="259045"/>
    <xdr:sp macro="" textlink="">
      <xdr:nvSpPr>
        <xdr:cNvPr id="197" name="テキスト ボックス 196"/>
        <xdr:cNvSpPr txBox="1"/>
      </xdr:nvSpPr>
      <xdr:spPr>
        <a:xfrm>
          <a:off x="1828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151638</xdr:rowOff>
    </xdr:from>
    <xdr:to>
      <xdr:col>6</xdr:col>
      <xdr:colOff>171450</xdr:colOff>
      <xdr:row>56</xdr:row>
      <xdr:rowOff>81788</xdr:rowOff>
    </xdr:to>
    <xdr:sp macro="" textlink="">
      <xdr:nvSpPr>
        <xdr:cNvPr id="198" name="フローチャート: 判断 197"/>
        <xdr:cNvSpPr/>
      </xdr:nvSpPr>
      <xdr:spPr>
        <a:xfrm>
          <a:off x="1270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66565</xdr:rowOff>
    </xdr:from>
    <xdr:ext cx="762000" cy="259045"/>
    <xdr:sp macro="" textlink="">
      <xdr:nvSpPr>
        <xdr:cNvPr id="199" name="テキスト ボックス 198"/>
        <xdr:cNvSpPr txBox="1"/>
      </xdr:nvSpPr>
      <xdr:spPr>
        <a:xfrm>
          <a:off x="939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144780</xdr:rowOff>
    </xdr:from>
    <xdr:to>
      <xdr:col>24</xdr:col>
      <xdr:colOff>76200</xdr:colOff>
      <xdr:row>53</xdr:row>
      <xdr:rowOff>74930</xdr:rowOff>
    </xdr:to>
    <xdr:sp macro="" textlink="">
      <xdr:nvSpPr>
        <xdr:cNvPr id="205" name="楕円 204"/>
        <xdr:cNvSpPr/>
      </xdr:nvSpPr>
      <xdr:spPr>
        <a:xfrm>
          <a:off x="47752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53357</xdr:rowOff>
    </xdr:from>
    <xdr:ext cx="762000" cy="259045"/>
    <xdr:sp macro="" textlink="">
      <xdr:nvSpPr>
        <xdr:cNvPr id="206" name="扶助費該当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55626</xdr:rowOff>
    </xdr:from>
    <xdr:to>
      <xdr:col>20</xdr:col>
      <xdr:colOff>38100</xdr:colOff>
      <xdr:row>53</xdr:row>
      <xdr:rowOff>157226</xdr:rowOff>
    </xdr:to>
    <xdr:sp macro="" textlink="">
      <xdr:nvSpPr>
        <xdr:cNvPr id="207" name="楕円 206"/>
        <xdr:cNvSpPr/>
      </xdr:nvSpPr>
      <xdr:spPr>
        <a:xfrm>
          <a:off x="3937000" y="91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167403</xdr:rowOff>
    </xdr:from>
    <xdr:ext cx="736600" cy="259045"/>
    <xdr:sp macro="" textlink="">
      <xdr:nvSpPr>
        <xdr:cNvPr id="208" name="テキスト ボックス 207"/>
        <xdr:cNvSpPr txBox="1"/>
      </xdr:nvSpPr>
      <xdr:spPr>
        <a:xfrm>
          <a:off x="3606800" y="891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126492</xdr:rowOff>
    </xdr:from>
    <xdr:to>
      <xdr:col>15</xdr:col>
      <xdr:colOff>149225</xdr:colOff>
      <xdr:row>53</xdr:row>
      <xdr:rowOff>56642</xdr:rowOff>
    </xdr:to>
    <xdr:sp macro="" textlink="">
      <xdr:nvSpPr>
        <xdr:cNvPr id="209" name="楕円 208"/>
        <xdr:cNvSpPr/>
      </xdr:nvSpPr>
      <xdr:spPr>
        <a:xfrm>
          <a:off x="3048000" y="904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66819</xdr:rowOff>
    </xdr:from>
    <xdr:ext cx="762000" cy="259045"/>
    <xdr:sp macro="" textlink="">
      <xdr:nvSpPr>
        <xdr:cNvPr id="210" name="テキスト ボックス 209"/>
        <xdr:cNvSpPr txBox="1"/>
      </xdr:nvSpPr>
      <xdr:spPr>
        <a:xfrm>
          <a:off x="2717800" y="88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46482</xdr:rowOff>
    </xdr:from>
    <xdr:to>
      <xdr:col>11</xdr:col>
      <xdr:colOff>60325</xdr:colOff>
      <xdr:row>53</xdr:row>
      <xdr:rowOff>148082</xdr:rowOff>
    </xdr:to>
    <xdr:sp macro="" textlink="">
      <xdr:nvSpPr>
        <xdr:cNvPr id="211" name="楕円 210"/>
        <xdr:cNvSpPr/>
      </xdr:nvSpPr>
      <xdr:spPr>
        <a:xfrm>
          <a:off x="2159000" y="913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158259</xdr:rowOff>
    </xdr:from>
    <xdr:ext cx="762000" cy="259045"/>
    <xdr:sp macro="" textlink="">
      <xdr:nvSpPr>
        <xdr:cNvPr id="212" name="テキスト ボックス 211"/>
        <xdr:cNvSpPr txBox="1"/>
      </xdr:nvSpPr>
      <xdr:spPr>
        <a:xfrm>
          <a:off x="1828800" y="890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9906</xdr:rowOff>
    </xdr:from>
    <xdr:to>
      <xdr:col>6</xdr:col>
      <xdr:colOff>171450</xdr:colOff>
      <xdr:row>53</xdr:row>
      <xdr:rowOff>111506</xdr:rowOff>
    </xdr:to>
    <xdr:sp macro="" textlink="">
      <xdr:nvSpPr>
        <xdr:cNvPr id="213" name="楕円 212"/>
        <xdr:cNvSpPr/>
      </xdr:nvSpPr>
      <xdr:spPr>
        <a:xfrm>
          <a:off x="1270000" y="90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121683</xdr:rowOff>
    </xdr:from>
    <xdr:ext cx="762000" cy="259045"/>
    <xdr:sp macro="" textlink="">
      <xdr:nvSpPr>
        <xdr:cNvPr id="214" name="テキスト ボックス 213"/>
        <xdr:cNvSpPr txBox="1"/>
      </xdr:nvSpPr>
      <xdr:spPr>
        <a:xfrm>
          <a:off x="939800" y="886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類似団体の中で一番低い</a:t>
          </a:r>
          <a:r>
            <a:rPr kumimoji="1" lang="en-US" altLang="ja-JP" sz="1400">
              <a:solidFill>
                <a:schemeClr val="dk1"/>
              </a:solidFill>
              <a:effectLst/>
              <a:latin typeface="+mn-lt"/>
              <a:ea typeface="+mn-ea"/>
              <a:cs typeface="+mn-cs"/>
            </a:rPr>
            <a:t>9.8</a:t>
          </a:r>
          <a:r>
            <a:rPr kumimoji="1" lang="ja-JP" altLang="ja-JP" sz="1400">
              <a:solidFill>
                <a:schemeClr val="dk1"/>
              </a:solidFill>
              <a:effectLst/>
              <a:latin typeface="+mn-lt"/>
              <a:ea typeface="+mn-ea"/>
              <a:cs typeface="+mn-cs"/>
            </a:rPr>
            <a:t>％となっているが、要因としては</a:t>
          </a:r>
          <a:r>
            <a:rPr kumimoji="1" lang="ja-JP" altLang="en-US" sz="1400">
              <a:solidFill>
                <a:schemeClr val="dk1"/>
              </a:solidFill>
              <a:effectLst/>
              <a:latin typeface="+mn-lt"/>
              <a:ea typeface="+mn-ea"/>
              <a:cs typeface="+mn-cs"/>
            </a:rPr>
            <a:t>繰</a:t>
          </a:r>
          <a:r>
            <a:rPr kumimoji="1" lang="ja-JP" altLang="ja-JP" sz="1400">
              <a:solidFill>
                <a:schemeClr val="dk1"/>
              </a:solidFill>
              <a:effectLst/>
              <a:latin typeface="+mn-lt"/>
              <a:ea typeface="+mn-ea"/>
              <a:cs typeface="+mn-cs"/>
            </a:rPr>
            <a:t>出金が少ないことにある。今後も各事業において独立採算の原則に立ち普通会計の負担額を減らしていくように努める。</a:t>
          </a:r>
          <a:endParaRPr lang="ja-JP" altLang="ja-JP" sz="18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2" name="直線コネクタ 241"/>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45" name="その他最大値テキスト"/>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46" name="直線コネクタ 245"/>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88900</xdr:rowOff>
    </xdr:from>
    <xdr:to>
      <xdr:col>82</xdr:col>
      <xdr:colOff>107950</xdr:colOff>
      <xdr:row>53</xdr:row>
      <xdr:rowOff>95250</xdr:rowOff>
    </xdr:to>
    <xdr:cxnSp macro="">
      <xdr:nvCxnSpPr>
        <xdr:cNvPr id="247" name="直線コネクタ 246"/>
        <xdr:cNvCxnSpPr/>
      </xdr:nvCxnSpPr>
      <xdr:spPr>
        <a:xfrm>
          <a:off x="15671800" y="90043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8"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49" name="フローチャート: 判断 248"/>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88900</xdr:rowOff>
    </xdr:from>
    <xdr:to>
      <xdr:col>78</xdr:col>
      <xdr:colOff>69850</xdr:colOff>
      <xdr:row>52</xdr:row>
      <xdr:rowOff>139700</xdr:rowOff>
    </xdr:to>
    <xdr:cxnSp macro="">
      <xdr:nvCxnSpPr>
        <xdr:cNvPr id="250" name="直線コネクタ 249"/>
        <xdr:cNvCxnSpPr/>
      </xdr:nvCxnSpPr>
      <xdr:spPr>
        <a:xfrm flipV="1">
          <a:off x="14782800" y="9004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1" name="フローチャート: 判断 250"/>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2" name="テキスト ボックス 251"/>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114300</xdr:rowOff>
    </xdr:from>
    <xdr:to>
      <xdr:col>73</xdr:col>
      <xdr:colOff>180975</xdr:colOff>
      <xdr:row>52</xdr:row>
      <xdr:rowOff>139700</xdr:rowOff>
    </xdr:to>
    <xdr:cxnSp macro="">
      <xdr:nvCxnSpPr>
        <xdr:cNvPr id="253" name="直線コネクタ 252"/>
        <xdr:cNvCxnSpPr/>
      </xdr:nvCxnSpPr>
      <xdr:spPr>
        <a:xfrm>
          <a:off x="13893800" y="9029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54" name="フローチャート: 判断 253"/>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60977</xdr:rowOff>
    </xdr:from>
    <xdr:ext cx="762000" cy="259045"/>
    <xdr:sp macro="" textlink="">
      <xdr:nvSpPr>
        <xdr:cNvPr id="255" name="テキスト ボックス 254"/>
        <xdr:cNvSpPr txBox="1"/>
      </xdr:nvSpPr>
      <xdr:spPr>
        <a:xfrm>
          <a:off x="14401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76200</xdr:rowOff>
    </xdr:from>
    <xdr:to>
      <xdr:col>69</xdr:col>
      <xdr:colOff>92075</xdr:colOff>
      <xdr:row>52</xdr:row>
      <xdr:rowOff>114300</xdr:rowOff>
    </xdr:to>
    <xdr:cxnSp macro="">
      <xdr:nvCxnSpPr>
        <xdr:cNvPr id="256" name="直線コネクタ 255"/>
        <xdr:cNvCxnSpPr/>
      </xdr:nvCxnSpPr>
      <xdr:spPr>
        <a:xfrm>
          <a:off x="13004800" y="899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57" name="フローチャート: 判断 256"/>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58" name="テキスト ボックス 257"/>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59" name="フローチャート: 判断 258"/>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35577</xdr:rowOff>
    </xdr:from>
    <xdr:ext cx="762000" cy="259045"/>
    <xdr:sp macro="" textlink="">
      <xdr:nvSpPr>
        <xdr:cNvPr id="260" name="テキスト ボックス 259"/>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44450</xdr:rowOff>
    </xdr:from>
    <xdr:to>
      <xdr:col>82</xdr:col>
      <xdr:colOff>158750</xdr:colOff>
      <xdr:row>53</xdr:row>
      <xdr:rowOff>146050</xdr:rowOff>
    </xdr:to>
    <xdr:sp macro="" textlink="">
      <xdr:nvSpPr>
        <xdr:cNvPr id="266" name="楕円 265"/>
        <xdr:cNvSpPr/>
      </xdr:nvSpPr>
      <xdr:spPr>
        <a:xfrm>
          <a:off x="164592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124477</xdr:rowOff>
    </xdr:from>
    <xdr:ext cx="762000" cy="259045"/>
    <xdr:sp macro="" textlink="">
      <xdr:nvSpPr>
        <xdr:cNvPr id="267" name="その他該当値テキスト"/>
        <xdr:cNvSpPr txBox="1"/>
      </xdr:nvSpPr>
      <xdr:spPr>
        <a:xfrm>
          <a:off x="16598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38100</xdr:rowOff>
    </xdr:from>
    <xdr:to>
      <xdr:col>78</xdr:col>
      <xdr:colOff>120650</xdr:colOff>
      <xdr:row>52</xdr:row>
      <xdr:rowOff>139700</xdr:rowOff>
    </xdr:to>
    <xdr:sp macro="" textlink="">
      <xdr:nvSpPr>
        <xdr:cNvPr id="268" name="楕円 267"/>
        <xdr:cNvSpPr/>
      </xdr:nvSpPr>
      <xdr:spPr>
        <a:xfrm>
          <a:off x="15621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50</xdr:row>
      <xdr:rowOff>149877</xdr:rowOff>
    </xdr:from>
    <xdr:ext cx="736600" cy="259045"/>
    <xdr:sp macro="" textlink="">
      <xdr:nvSpPr>
        <xdr:cNvPr id="269" name="テキスト ボックス 268"/>
        <xdr:cNvSpPr txBox="1"/>
      </xdr:nvSpPr>
      <xdr:spPr>
        <a:xfrm>
          <a:off x="15290800" y="872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88900</xdr:rowOff>
    </xdr:from>
    <xdr:to>
      <xdr:col>74</xdr:col>
      <xdr:colOff>31750</xdr:colOff>
      <xdr:row>53</xdr:row>
      <xdr:rowOff>19050</xdr:rowOff>
    </xdr:to>
    <xdr:sp macro="" textlink="">
      <xdr:nvSpPr>
        <xdr:cNvPr id="270" name="楕円 269"/>
        <xdr:cNvSpPr/>
      </xdr:nvSpPr>
      <xdr:spPr>
        <a:xfrm>
          <a:off x="147320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29227</xdr:rowOff>
    </xdr:from>
    <xdr:ext cx="762000" cy="259045"/>
    <xdr:sp macro="" textlink="">
      <xdr:nvSpPr>
        <xdr:cNvPr id="271" name="テキスト ボックス 270"/>
        <xdr:cNvSpPr txBox="1"/>
      </xdr:nvSpPr>
      <xdr:spPr>
        <a:xfrm>
          <a:off x="144018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63500</xdr:rowOff>
    </xdr:from>
    <xdr:to>
      <xdr:col>69</xdr:col>
      <xdr:colOff>142875</xdr:colOff>
      <xdr:row>52</xdr:row>
      <xdr:rowOff>165100</xdr:rowOff>
    </xdr:to>
    <xdr:sp macro="" textlink="">
      <xdr:nvSpPr>
        <xdr:cNvPr id="272" name="楕円 271"/>
        <xdr:cNvSpPr/>
      </xdr:nvSpPr>
      <xdr:spPr>
        <a:xfrm>
          <a:off x="13843000" y="89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3827</xdr:rowOff>
    </xdr:from>
    <xdr:ext cx="762000" cy="259045"/>
    <xdr:sp macro="" textlink="">
      <xdr:nvSpPr>
        <xdr:cNvPr id="273" name="テキスト ボックス 272"/>
        <xdr:cNvSpPr txBox="1"/>
      </xdr:nvSpPr>
      <xdr:spPr>
        <a:xfrm>
          <a:off x="135128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25400</xdr:rowOff>
    </xdr:from>
    <xdr:to>
      <xdr:col>65</xdr:col>
      <xdr:colOff>53975</xdr:colOff>
      <xdr:row>52</xdr:row>
      <xdr:rowOff>127000</xdr:rowOff>
    </xdr:to>
    <xdr:sp macro="" textlink="">
      <xdr:nvSpPr>
        <xdr:cNvPr id="274" name="楕円 273"/>
        <xdr:cNvSpPr/>
      </xdr:nvSpPr>
      <xdr:spPr>
        <a:xfrm>
          <a:off x="12954000" y="894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137177</xdr:rowOff>
    </xdr:from>
    <xdr:ext cx="762000" cy="259045"/>
    <xdr:sp macro="" textlink="">
      <xdr:nvSpPr>
        <xdr:cNvPr id="275" name="テキスト ボックス 274"/>
        <xdr:cNvSpPr txBox="1"/>
      </xdr:nvSpPr>
      <xdr:spPr>
        <a:xfrm>
          <a:off x="126238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と比較すると、補助費等に係る経常収支比率は平均を大きく上回っている。これは消防などの業務を一部事務組合で行っていることにより負担金が大きくなっているためである。今後も普通会計の負担額を減らす一部事務組合の適正な執行体制の確立に努める。</a:t>
          </a:r>
          <a:endParaRPr lang="ja-JP" altLang="ja-JP" sz="18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0" name="直線コネクタ 299"/>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1"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2" name="直線コネクタ 301"/>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3"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4" name="直線コネクタ 303"/>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88138</xdr:rowOff>
    </xdr:from>
    <xdr:to>
      <xdr:col>82</xdr:col>
      <xdr:colOff>107950</xdr:colOff>
      <xdr:row>39</xdr:row>
      <xdr:rowOff>165862</xdr:rowOff>
    </xdr:to>
    <xdr:cxnSp macro="">
      <xdr:nvCxnSpPr>
        <xdr:cNvPr id="305" name="直線コネクタ 304"/>
        <xdr:cNvCxnSpPr/>
      </xdr:nvCxnSpPr>
      <xdr:spPr>
        <a:xfrm>
          <a:off x="15671800" y="67746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39</xdr:row>
      <xdr:rowOff>88138</xdr:rowOff>
    </xdr:to>
    <xdr:cxnSp macro="">
      <xdr:nvCxnSpPr>
        <xdr:cNvPr id="308" name="直線コネクタ 307"/>
        <xdr:cNvCxnSpPr/>
      </xdr:nvCxnSpPr>
      <xdr:spPr>
        <a:xfrm>
          <a:off x="14782800" y="67564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09" name="フローチャート: 判断 308"/>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0" name="テキスト ボックス 309"/>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39</xdr:row>
      <xdr:rowOff>101854</xdr:rowOff>
    </xdr:to>
    <xdr:cxnSp macro="">
      <xdr:nvCxnSpPr>
        <xdr:cNvPr id="311" name="直線コネクタ 310"/>
        <xdr:cNvCxnSpPr/>
      </xdr:nvCxnSpPr>
      <xdr:spPr>
        <a:xfrm flipV="1">
          <a:off x="13893800" y="67564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2" name="フローチャート: 判断 311"/>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3" name="テキスト ボックス 312"/>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74422</xdr:rowOff>
    </xdr:from>
    <xdr:to>
      <xdr:col>69</xdr:col>
      <xdr:colOff>92075</xdr:colOff>
      <xdr:row>39</xdr:row>
      <xdr:rowOff>101854</xdr:rowOff>
    </xdr:to>
    <xdr:cxnSp macro="">
      <xdr:nvCxnSpPr>
        <xdr:cNvPr id="314" name="直線コネクタ 313"/>
        <xdr:cNvCxnSpPr/>
      </xdr:nvCxnSpPr>
      <xdr:spPr>
        <a:xfrm>
          <a:off x="13004800" y="67609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16" name="テキスト ボックス 315"/>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18" name="テキスト ボックス 317"/>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115062</xdr:rowOff>
    </xdr:from>
    <xdr:to>
      <xdr:col>82</xdr:col>
      <xdr:colOff>158750</xdr:colOff>
      <xdr:row>40</xdr:row>
      <xdr:rowOff>45212</xdr:rowOff>
    </xdr:to>
    <xdr:sp macro="" textlink="">
      <xdr:nvSpPr>
        <xdr:cNvPr id="324" name="楕円 323"/>
        <xdr:cNvSpPr/>
      </xdr:nvSpPr>
      <xdr:spPr>
        <a:xfrm>
          <a:off x="164592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23639</xdr:rowOff>
    </xdr:from>
    <xdr:ext cx="762000" cy="259045"/>
    <xdr:sp macro="" textlink="">
      <xdr:nvSpPr>
        <xdr:cNvPr id="325" name="補助費等該当値テキスト"/>
        <xdr:cNvSpPr txBox="1"/>
      </xdr:nvSpPr>
      <xdr:spPr>
        <a:xfrm>
          <a:off x="16598900" y="671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37338</xdr:rowOff>
    </xdr:from>
    <xdr:to>
      <xdr:col>78</xdr:col>
      <xdr:colOff>120650</xdr:colOff>
      <xdr:row>39</xdr:row>
      <xdr:rowOff>138938</xdr:rowOff>
    </xdr:to>
    <xdr:sp macro="" textlink="">
      <xdr:nvSpPr>
        <xdr:cNvPr id="326" name="楕円 325"/>
        <xdr:cNvSpPr/>
      </xdr:nvSpPr>
      <xdr:spPr>
        <a:xfrm>
          <a:off x="15621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123715</xdr:rowOff>
    </xdr:from>
    <xdr:ext cx="736600" cy="259045"/>
    <xdr:sp macro="" textlink="">
      <xdr:nvSpPr>
        <xdr:cNvPr id="327" name="テキスト ボックス 326"/>
        <xdr:cNvSpPr txBox="1"/>
      </xdr:nvSpPr>
      <xdr:spPr>
        <a:xfrm>
          <a:off x="15290800" y="681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28" name="楕円 327"/>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105427</xdr:rowOff>
    </xdr:from>
    <xdr:ext cx="762000" cy="259045"/>
    <xdr:sp macro="" textlink="">
      <xdr:nvSpPr>
        <xdr:cNvPr id="329" name="テキスト ボックス 328"/>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51054</xdr:rowOff>
    </xdr:from>
    <xdr:to>
      <xdr:col>69</xdr:col>
      <xdr:colOff>142875</xdr:colOff>
      <xdr:row>39</xdr:row>
      <xdr:rowOff>152654</xdr:rowOff>
    </xdr:to>
    <xdr:sp macro="" textlink="">
      <xdr:nvSpPr>
        <xdr:cNvPr id="330" name="楕円 329"/>
        <xdr:cNvSpPr/>
      </xdr:nvSpPr>
      <xdr:spPr>
        <a:xfrm>
          <a:off x="13843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137431</xdr:rowOff>
    </xdr:from>
    <xdr:ext cx="762000" cy="259045"/>
    <xdr:sp macro="" textlink="">
      <xdr:nvSpPr>
        <xdr:cNvPr id="331" name="テキスト ボックス 330"/>
        <xdr:cNvSpPr txBox="1"/>
      </xdr:nvSpPr>
      <xdr:spPr>
        <a:xfrm>
          <a:off x="13512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23622</xdr:rowOff>
    </xdr:from>
    <xdr:to>
      <xdr:col>65</xdr:col>
      <xdr:colOff>53975</xdr:colOff>
      <xdr:row>39</xdr:row>
      <xdr:rowOff>125222</xdr:rowOff>
    </xdr:to>
    <xdr:sp macro="" textlink="">
      <xdr:nvSpPr>
        <xdr:cNvPr id="332" name="楕円 331"/>
        <xdr:cNvSpPr/>
      </xdr:nvSpPr>
      <xdr:spPr>
        <a:xfrm>
          <a:off x="12954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109999</xdr:rowOff>
    </xdr:from>
    <xdr:ext cx="762000" cy="259045"/>
    <xdr:sp macro="" textlink="">
      <xdr:nvSpPr>
        <xdr:cNvPr id="333" name="テキスト ボックス 332"/>
        <xdr:cNvSpPr txBox="1"/>
      </xdr:nvSpPr>
      <xdr:spPr>
        <a:xfrm>
          <a:off x="12623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本年度は前年度から</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％改善し</a:t>
          </a:r>
          <a:r>
            <a:rPr kumimoji="1" lang="en-US" altLang="ja-JP" sz="1200">
              <a:solidFill>
                <a:schemeClr val="dk1"/>
              </a:solidFill>
              <a:effectLst/>
              <a:latin typeface="+mn-lt"/>
              <a:ea typeface="+mn-ea"/>
              <a:cs typeface="+mn-cs"/>
            </a:rPr>
            <a:t>13.9</a:t>
          </a:r>
          <a:r>
            <a:rPr kumimoji="1" lang="ja-JP" altLang="ja-JP" sz="1200">
              <a:solidFill>
                <a:schemeClr val="dk1"/>
              </a:solidFill>
              <a:effectLst/>
              <a:latin typeface="+mn-lt"/>
              <a:ea typeface="+mn-ea"/>
              <a:cs typeface="+mn-cs"/>
            </a:rPr>
            <a:t>％となっており、類似団体平均を下回っている。これは、過去に短期的集中的に行った社会資本整備などに借り入れた借入金に償還が進んでいるためである。また、地方債の残額の中には、過疎債などの普通交付税に算入される起債償還も多く含まれている。以前、公債費の占める割合が高いことから公債費負担の適正化に努める。</a:t>
          </a:r>
          <a:endParaRPr lang="ja-JP" altLang="ja-JP" sz="16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1" name="直線コネクタ 360"/>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2"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3" name="直線コネクタ 362"/>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4"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5" name="直線コネクタ 364"/>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119380</xdr:rowOff>
    </xdr:from>
    <xdr:to>
      <xdr:col>24</xdr:col>
      <xdr:colOff>25400</xdr:colOff>
      <xdr:row>74</xdr:row>
      <xdr:rowOff>127000</xdr:rowOff>
    </xdr:to>
    <xdr:cxnSp macro="">
      <xdr:nvCxnSpPr>
        <xdr:cNvPr id="366" name="直線コネクタ 365"/>
        <xdr:cNvCxnSpPr/>
      </xdr:nvCxnSpPr>
      <xdr:spPr>
        <a:xfrm flipV="1">
          <a:off x="3987800" y="12806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158766</xdr:rowOff>
    </xdr:from>
    <xdr:ext cx="762000" cy="259045"/>
    <xdr:sp macro="" textlink="">
      <xdr:nvSpPr>
        <xdr:cNvPr id="367" name="公債費平均値テキスト"/>
        <xdr:cNvSpPr txBox="1"/>
      </xdr:nvSpPr>
      <xdr:spPr>
        <a:xfrm>
          <a:off x="4914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68" name="フローチャート: 判断 367"/>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157480</xdr:rowOff>
    </xdr:to>
    <xdr:cxnSp macro="">
      <xdr:nvCxnSpPr>
        <xdr:cNvPr id="369" name="直線コネクタ 368"/>
        <xdr:cNvCxnSpPr/>
      </xdr:nvCxnSpPr>
      <xdr:spPr>
        <a:xfrm flipV="1">
          <a:off x="3098800" y="12814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0" name="フローチャート: 判断 369"/>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71" name="テキスト ボックス 370"/>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157480</xdr:rowOff>
    </xdr:from>
    <xdr:to>
      <xdr:col>15</xdr:col>
      <xdr:colOff>98425</xdr:colOff>
      <xdr:row>75</xdr:row>
      <xdr:rowOff>46990</xdr:rowOff>
    </xdr:to>
    <xdr:cxnSp macro="">
      <xdr:nvCxnSpPr>
        <xdr:cNvPr id="372" name="直線コネクタ 371"/>
        <xdr:cNvCxnSpPr/>
      </xdr:nvCxnSpPr>
      <xdr:spPr>
        <a:xfrm flipV="1">
          <a:off x="2209800" y="12844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4" name="テキスト ボックス 373"/>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77470</xdr:rowOff>
    </xdr:to>
    <xdr:cxnSp macro="">
      <xdr:nvCxnSpPr>
        <xdr:cNvPr id="375" name="直線コネクタ 374"/>
        <xdr:cNvCxnSpPr/>
      </xdr:nvCxnSpPr>
      <xdr:spPr>
        <a:xfrm flipV="1">
          <a:off x="1320800" y="12905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6" name="フローチャート: 判断 375"/>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7" name="テキスト ボックス 376"/>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78" name="フローチャート: 判断 377"/>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79" name="テキスト ボックス 378"/>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68580</xdr:rowOff>
    </xdr:from>
    <xdr:to>
      <xdr:col>24</xdr:col>
      <xdr:colOff>76200</xdr:colOff>
      <xdr:row>74</xdr:row>
      <xdr:rowOff>170180</xdr:rowOff>
    </xdr:to>
    <xdr:sp macro="" textlink="">
      <xdr:nvSpPr>
        <xdr:cNvPr id="385" name="楕円 384"/>
        <xdr:cNvSpPr/>
      </xdr:nvSpPr>
      <xdr:spPr>
        <a:xfrm>
          <a:off x="4775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85107</xdr:rowOff>
    </xdr:from>
    <xdr:ext cx="762000" cy="259045"/>
    <xdr:sp macro="" textlink="">
      <xdr:nvSpPr>
        <xdr:cNvPr id="386" name="公債費該当値テキスト"/>
        <xdr:cNvSpPr txBox="1"/>
      </xdr:nvSpPr>
      <xdr:spPr>
        <a:xfrm>
          <a:off x="49149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87" name="楕円 386"/>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88" name="テキスト ボックス 387"/>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106680</xdr:rowOff>
    </xdr:from>
    <xdr:to>
      <xdr:col>15</xdr:col>
      <xdr:colOff>149225</xdr:colOff>
      <xdr:row>75</xdr:row>
      <xdr:rowOff>36830</xdr:rowOff>
    </xdr:to>
    <xdr:sp macro="" textlink="">
      <xdr:nvSpPr>
        <xdr:cNvPr id="389" name="楕円 388"/>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47007</xdr:rowOff>
    </xdr:from>
    <xdr:ext cx="762000" cy="259045"/>
    <xdr:sp macro="" textlink="">
      <xdr:nvSpPr>
        <xdr:cNvPr id="390" name="テキスト ボックス 389"/>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91" name="楕円 390"/>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92" name="テキスト ボックス 391"/>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93" name="楕円 392"/>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138447</xdr:rowOff>
    </xdr:from>
    <xdr:ext cx="762000" cy="259045"/>
    <xdr:sp macro="" textlink="">
      <xdr:nvSpPr>
        <xdr:cNvPr id="394" name="テキスト ボックス 393"/>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本年度は前年度から</a:t>
          </a:r>
          <a:r>
            <a:rPr kumimoji="1" lang="en-US" altLang="ja-JP" sz="1400">
              <a:solidFill>
                <a:schemeClr val="dk1"/>
              </a:solidFill>
              <a:effectLst/>
              <a:latin typeface="+mn-lt"/>
              <a:ea typeface="+mn-ea"/>
              <a:cs typeface="+mn-cs"/>
            </a:rPr>
            <a:t>0.4</a:t>
          </a:r>
          <a:r>
            <a:rPr kumimoji="1" lang="ja-JP" altLang="ja-JP" sz="1400">
              <a:solidFill>
                <a:schemeClr val="dk1"/>
              </a:solidFill>
              <a:effectLst/>
              <a:latin typeface="+mn-lt"/>
              <a:ea typeface="+mn-ea"/>
              <a:cs typeface="+mn-cs"/>
            </a:rPr>
            <a:t>％増加し</a:t>
          </a:r>
          <a:r>
            <a:rPr kumimoji="1" lang="en-US" altLang="ja-JP" sz="1400">
              <a:solidFill>
                <a:schemeClr val="dk1"/>
              </a:solidFill>
              <a:effectLst/>
              <a:latin typeface="+mn-lt"/>
              <a:ea typeface="+mn-ea"/>
              <a:cs typeface="+mn-cs"/>
            </a:rPr>
            <a:t>70.0</a:t>
          </a:r>
          <a:r>
            <a:rPr kumimoji="1" lang="ja-JP" altLang="ja-JP" sz="1400">
              <a:solidFill>
                <a:schemeClr val="dk1"/>
              </a:solidFill>
              <a:effectLst/>
              <a:latin typeface="+mn-lt"/>
              <a:ea typeface="+mn-ea"/>
              <a:cs typeface="+mn-cs"/>
            </a:rPr>
            <a:t>％となった。これは経常経費のうち、人件費の増によるものであるが、類似団体と比較すると平均を大きく下回っている。今後も税収の大幅は増加が見込まれず、交付税の見通しも不透明であることを鑑み、計画的な事務の実施に努める。</a:t>
          </a:r>
          <a:endParaRPr lang="ja-JP" altLang="ja-JP" sz="18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0" name="直線コネクタ 419"/>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1" name="公債費以外最小値テキスト"/>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2" name="直線コネクタ 421"/>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3"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4" name="直線コネクタ 423"/>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165863</xdr:rowOff>
    </xdr:from>
    <xdr:to>
      <xdr:col>82</xdr:col>
      <xdr:colOff>107950</xdr:colOff>
      <xdr:row>76</xdr:row>
      <xdr:rowOff>12700</xdr:rowOff>
    </xdr:to>
    <xdr:cxnSp macro="">
      <xdr:nvCxnSpPr>
        <xdr:cNvPr id="425" name="直線コネクタ 424"/>
        <xdr:cNvCxnSpPr/>
      </xdr:nvCxnSpPr>
      <xdr:spPr>
        <a:xfrm>
          <a:off x="15671800" y="13024613"/>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6"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7" name="フローチャート: 判断 426"/>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120142</xdr:rowOff>
    </xdr:from>
    <xdr:to>
      <xdr:col>78</xdr:col>
      <xdr:colOff>69850</xdr:colOff>
      <xdr:row>75</xdr:row>
      <xdr:rowOff>165863</xdr:rowOff>
    </xdr:to>
    <xdr:cxnSp macro="">
      <xdr:nvCxnSpPr>
        <xdr:cNvPr id="428" name="直線コネクタ 427"/>
        <xdr:cNvCxnSpPr/>
      </xdr:nvCxnSpPr>
      <xdr:spPr>
        <a:xfrm>
          <a:off x="14782800" y="129788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29" name="フローチャート: 判断 428"/>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30" name="テキスト ボックス 429"/>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75</xdr:row>
      <xdr:rowOff>120142</xdr:rowOff>
    </xdr:to>
    <xdr:cxnSp macro="">
      <xdr:nvCxnSpPr>
        <xdr:cNvPr id="431" name="直線コネクタ 430"/>
        <xdr:cNvCxnSpPr/>
      </xdr:nvCxnSpPr>
      <xdr:spPr>
        <a:xfrm>
          <a:off x="13893800" y="129286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2" name="フローチャート: 判断 431"/>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33" name="テキスト ボックス 432"/>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136144</xdr:rowOff>
    </xdr:from>
    <xdr:to>
      <xdr:col>69</xdr:col>
      <xdr:colOff>92075</xdr:colOff>
      <xdr:row>75</xdr:row>
      <xdr:rowOff>69850</xdr:rowOff>
    </xdr:to>
    <xdr:cxnSp macro="">
      <xdr:nvCxnSpPr>
        <xdr:cNvPr id="434" name="直線コネクタ 433"/>
        <xdr:cNvCxnSpPr/>
      </xdr:nvCxnSpPr>
      <xdr:spPr>
        <a:xfrm>
          <a:off x="13004800" y="128234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35" name="フローチャート: 判断 434"/>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36" name="テキスト ボックス 435"/>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37" name="フローチャート: 判断 436"/>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38" name="テキスト ボックス 437"/>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44" name="楕円 443"/>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45"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115062</xdr:rowOff>
    </xdr:from>
    <xdr:to>
      <xdr:col>78</xdr:col>
      <xdr:colOff>120650</xdr:colOff>
      <xdr:row>76</xdr:row>
      <xdr:rowOff>45213</xdr:rowOff>
    </xdr:to>
    <xdr:sp macro="" textlink="">
      <xdr:nvSpPr>
        <xdr:cNvPr id="446" name="楕円 445"/>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55389</xdr:rowOff>
    </xdr:from>
    <xdr:ext cx="736600" cy="259045"/>
    <xdr:sp macro="" textlink="">
      <xdr:nvSpPr>
        <xdr:cNvPr id="447" name="テキスト ボックス 446"/>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69342</xdr:rowOff>
    </xdr:from>
    <xdr:to>
      <xdr:col>74</xdr:col>
      <xdr:colOff>31750</xdr:colOff>
      <xdr:row>75</xdr:row>
      <xdr:rowOff>170942</xdr:rowOff>
    </xdr:to>
    <xdr:sp macro="" textlink="">
      <xdr:nvSpPr>
        <xdr:cNvPr id="448" name="楕円 447"/>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9669</xdr:rowOff>
    </xdr:from>
    <xdr:ext cx="762000" cy="259045"/>
    <xdr:sp macro="" textlink="">
      <xdr:nvSpPr>
        <xdr:cNvPr id="449" name="テキスト ボックス 448"/>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50" name="楕円 449"/>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130827</xdr:rowOff>
    </xdr:from>
    <xdr:ext cx="762000" cy="259045"/>
    <xdr:sp macro="" textlink="">
      <xdr:nvSpPr>
        <xdr:cNvPr id="451" name="テキスト ボックス 450"/>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52" name="楕円 451"/>
        <xdr:cNvSpPr/>
      </xdr:nvSpPr>
      <xdr:spPr>
        <a:xfrm>
          <a:off x="12954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25671</xdr:rowOff>
    </xdr:from>
    <xdr:ext cx="762000" cy="259045"/>
    <xdr:sp macro="" textlink="">
      <xdr:nvSpPr>
        <xdr:cNvPr id="453" name="テキスト ボックス 452"/>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xdr:cNvSpPr txBox="1"/>
      </xdr:nvSpPr>
      <xdr:spPr>
        <a:xfrm>
          <a:off x="5740400" y="312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86075</xdr:rowOff>
    </xdr:from>
    <xdr:to>
      <xdr:col>29</xdr:col>
      <xdr:colOff>127000</xdr:colOff>
      <xdr:row>16</xdr:row>
      <xdr:rowOff>113575</xdr:rowOff>
    </xdr:to>
    <xdr:cxnSp macro="">
      <xdr:nvCxnSpPr>
        <xdr:cNvPr id="47" name="直線コネクタ 46"/>
        <xdr:cNvCxnSpPr/>
      </xdr:nvCxnSpPr>
      <xdr:spPr bwMode="auto">
        <a:xfrm flipV="1">
          <a:off x="5003800" y="2876900"/>
          <a:ext cx="647700" cy="27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129630</xdr:rowOff>
    </xdr:from>
    <xdr:ext cx="762000" cy="259045"/>
    <xdr:sp macro="" textlink="">
      <xdr:nvSpPr>
        <xdr:cNvPr id="48" name="人口1人当たり決算額の推移平均値テキスト130"/>
        <xdr:cNvSpPr txBox="1"/>
      </xdr:nvSpPr>
      <xdr:spPr>
        <a:xfrm>
          <a:off x="5740400" y="2920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113575</xdr:rowOff>
    </xdr:from>
    <xdr:to>
      <xdr:col>26</xdr:col>
      <xdr:colOff>50800</xdr:colOff>
      <xdr:row>16</xdr:row>
      <xdr:rowOff>127346</xdr:rowOff>
    </xdr:to>
    <xdr:cxnSp macro="">
      <xdr:nvCxnSpPr>
        <xdr:cNvPr id="50" name="直線コネクタ 49"/>
        <xdr:cNvCxnSpPr/>
      </xdr:nvCxnSpPr>
      <xdr:spPr bwMode="auto">
        <a:xfrm flipV="1">
          <a:off x="4305300" y="2904400"/>
          <a:ext cx="698500" cy="13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82689</xdr:rowOff>
    </xdr:from>
    <xdr:ext cx="736600" cy="259045"/>
    <xdr:sp macro="" textlink="">
      <xdr:nvSpPr>
        <xdr:cNvPr id="52" name="テキスト ボックス 51"/>
        <xdr:cNvSpPr txBox="1"/>
      </xdr:nvSpPr>
      <xdr:spPr>
        <a:xfrm>
          <a:off x="4622800" y="3044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127346</xdr:rowOff>
    </xdr:from>
    <xdr:to>
      <xdr:col>22</xdr:col>
      <xdr:colOff>114300</xdr:colOff>
      <xdr:row>16</xdr:row>
      <xdr:rowOff>157558</xdr:rowOff>
    </xdr:to>
    <xdr:cxnSp macro="">
      <xdr:nvCxnSpPr>
        <xdr:cNvPr id="53" name="直線コネクタ 52"/>
        <xdr:cNvCxnSpPr/>
      </xdr:nvCxnSpPr>
      <xdr:spPr bwMode="auto">
        <a:xfrm flipV="1">
          <a:off x="3606800" y="2918171"/>
          <a:ext cx="698500" cy="30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91760</xdr:rowOff>
    </xdr:from>
    <xdr:ext cx="762000" cy="259045"/>
    <xdr:sp macro="" textlink="">
      <xdr:nvSpPr>
        <xdr:cNvPr id="55" name="テキスト ボックス 54"/>
        <xdr:cNvSpPr txBox="1"/>
      </xdr:nvSpPr>
      <xdr:spPr>
        <a:xfrm>
          <a:off x="3924300" y="30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157558</xdr:rowOff>
    </xdr:from>
    <xdr:to>
      <xdr:col>18</xdr:col>
      <xdr:colOff>177800</xdr:colOff>
      <xdr:row>17</xdr:row>
      <xdr:rowOff>10051</xdr:rowOff>
    </xdr:to>
    <xdr:cxnSp macro="">
      <xdr:nvCxnSpPr>
        <xdr:cNvPr id="56" name="直線コネクタ 55"/>
        <xdr:cNvCxnSpPr/>
      </xdr:nvCxnSpPr>
      <xdr:spPr bwMode="auto">
        <a:xfrm flipV="1">
          <a:off x="2908300" y="2948383"/>
          <a:ext cx="698500" cy="23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96245</xdr:rowOff>
    </xdr:from>
    <xdr:ext cx="762000" cy="259045"/>
    <xdr:sp macro="" textlink="">
      <xdr:nvSpPr>
        <xdr:cNvPr id="58" name="テキスト ボックス 57"/>
        <xdr:cNvSpPr txBox="1"/>
      </xdr:nvSpPr>
      <xdr:spPr>
        <a:xfrm>
          <a:off x="32258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108438</xdr:rowOff>
    </xdr:from>
    <xdr:ext cx="762000" cy="259045"/>
    <xdr:sp macro="" textlink="">
      <xdr:nvSpPr>
        <xdr:cNvPr id="60" name="テキスト ボックス 59"/>
        <xdr:cNvSpPr txBox="1"/>
      </xdr:nvSpPr>
      <xdr:spPr>
        <a:xfrm>
          <a:off x="25273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35275</xdr:rowOff>
    </xdr:from>
    <xdr:to>
      <xdr:col>29</xdr:col>
      <xdr:colOff>177800</xdr:colOff>
      <xdr:row>16</xdr:row>
      <xdr:rowOff>136875</xdr:rowOff>
    </xdr:to>
    <xdr:sp macro="" textlink="">
      <xdr:nvSpPr>
        <xdr:cNvPr id="66" name="楕円 65"/>
        <xdr:cNvSpPr/>
      </xdr:nvSpPr>
      <xdr:spPr bwMode="auto">
        <a:xfrm>
          <a:off x="5600700" y="282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51802</xdr:rowOff>
    </xdr:from>
    <xdr:ext cx="762000" cy="259045"/>
    <xdr:sp macro="" textlink="">
      <xdr:nvSpPr>
        <xdr:cNvPr id="67" name="人口1人当たり決算額の推移該当値テキスト130"/>
        <xdr:cNvSpPr txBox="1"/>
      </xdr:nvSpPr>
      <xdr:spPr>
        <a:xfrm>
          <a:off x="5740400" y="26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62775</xdr:rowOff>
    </xdr:from>
    <xdr:to>
      <xdr:col>26</xdr:col>
      <xdr:colOff>101600</xdr:colOff>
      <xdr:row>16</xdr:row>
      <xdr:rowOff>164375</xdr:rowOff>
    </xdr:to>
    <xdr:sp macro="" textlink="">
      <xdr:nvSpPr>
        <xdr:cNvPr id="68" name="楕円 67"/>
        <xdr:cNvSpPr/>
      </xdr:nvSpPr>
      <xdr:spPr bwMode="auto">
        <a:xfrm>
          <a:off x="4953000" y="2853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3102</xdr:rowOff>
    </xdr:from>
    <xdr:ext cx="736600" cy="259045"/>
    <xdr:sp macro="" textlink="">
      <xdr:nvSpPr>
        <xdr:cNvPr id="69" name="テキスト ボックス 68"/>
        <xdr:cNvSpPr txBox="1"/>
      </xdr:nvSpPr>
      <xdr:spPr>
        <a:xfrm>
          <a:off x="4622800" y="26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76546</xdr:rowOff>
    </xdr:from>
    <xdr:to>
      <xdr:col>22</xdr:col>
      <xdr:colOff>165100</xdr:colOff>
      <xdr:row>17</xdr:row>
      <xdr:rowOff>6696</xdr:rowOff>
    </xdr:to>
    <xdr:sp macro="" textlink="">
      <xdr:nvSpPr>
        <xdr:cNvPr id="70" name="楕円 69"/>
        <xdr:cNvSpPr/>
      </xdr:nvSpPr>
      <xdr:spPr bwMode="auto">
        <a:xfrm>
          <a:off x="4254500" y="286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16873</xdr:rowOff>
    </xdr:from>
    <xdr:ext cx="762000" cy="259045"/>
    <xdr:sp macro="" textlink="">
      <xdr:nvSpPr>
        <xdr:cNvPr id="71" name="テキスト ボックス 70"/>
        <xdr:cNvSpPr txBox="1"/>
      </xdr:nvSpPr>
      <xdr:spPr>
        <a:xfrm>
          <a:off x="3924300" y="263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106758</xdr:rowOff>
    </xdr:from>
    <xdr:to>
      <xdr:col>19</xdr:col>
      <xdr:colOff>38100</xdr:colOff>
      <xdr:row>17</xdr:row>
      <xdr:rowOff>36908</xdr:rowOff>
    </xdr:to>
    <xdr:sp macro="" textlink="">
      <xdr:nvSpPr>
        <xdr:cNvPr id="72" name="楕円 71"/>
        <xdr:cNvSpPr/>
      </xdr:nvSpPr>
      <xdr:spPr bwMode="auto">
        <a:xfrm>
          <a:off x="3556000" y="2897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47085</xdr:rowOff>
    </xdr:from>
    <xdr:ext cx="762000" cy="259045"/>
    <xdr:sp macro="" textlink="">
      <xdr:nvSpPr>
        <xdr:cNvPr id="73" name="テキスト ボックス 72"/>
        <xdr:cNvSpPr txBox="1"/>
      </xdr:nvSpPr>
      <xdr:spPr>
        <a:xfrm>
          <a:off x="3225800" y="26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130701</xdr:rowOff>
    </xdr:from>
    <xdr:to>
      <xdr:col>15</xdr:col>
      <xdr:colOff>101600</xdr:colOff>
      <xdr:row>17</xdr:row>
      <xdr:rowOff>60851</xdr:rowOff>
    </xdr:to>
    <xdr:sp macro="" textlink="">
      <xdr:nvSpPr>
        <xdr:cNvPr id="74" name="楕円 73"/>
        <xdr:cNvSpPr/>
      </xdr:nvSpPr>
      <xdr:spPr bwMode="auto">
        <a:xfrm>
          <a:off x="2857500" y="2921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71028</xdr:rowOff>
    </xdr:from>
    <xdr:ext cx="762000" cy="259045"/>
    <xdr:sp macro="" textlink="">
      <xdr:nvSpPr>
        <xdr:cNvPr id="75" name="テキスト ボックス 74"/>
        <xdr:cNvSpPr txBox="1"/>
      </xdr:nvSpPr>
      <xdr:spPr>
        <a:xfrm>
          <a:off x="2527300" y="269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153129</xdr:rowOff>
    </xdr:from>
    <xdr:to>
      <xdr:col>29</xdr:col>
      <xdr:colOff>127000</xdr:colOff>
      <xdr:row>36</xdr:row>
      <xdr:rowOff>169063</xdr:rowOff>
    </xdr:to>
    <xdr:cxnSp macro="">
      <xdr:nvCxnSpPr>
        <xdr:cNvPr id="107" name="直線コネクタ 106"/>
        <xdr:cNvCxnSpPr/>
      </xdr:nvCxnSpPr>
      <xdr:spPr bwMode="auto">
        <a:xfrm flipV="1">
          <a:off x="5003800" y="7106379"/>
          <a:ext cx="647700" cy="15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157215</xdr:rowOff>
    </xdr:from>
    <xdr:ext cx="762000" cy="259045"/>
    <xdr:sp macro="" textlink="">
      <xdr:nvSpPr>
        <xdr:cNvPr id="108" name="人口1人当たり決算額の推移平均値テキスト445"/>
        <xdr:cNvSpPr txBox="1"/>
      </xdr:nvSpPr>
      <xdr:spPr>
        <a:xfrm>
          <a:off x="5740400" y="6767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169063</xdr:rowOff>
    </xdr:from>
    <xdr:to>
      <xdr:col>26</xdr:col>
      <xdr:colOff>50800</xdr:colOff>
      <xdr:row>37</xdr:row>
      <xdr:rowOff>95316</xdr:rowOff>
    </xdr:to>
    <xdr:cxnSp macro="">
      <xdr:nvCxnSpPr>
        <xdr:cNvPr id="110" name="直線コネクタ 109"/>
        <xdr:cNvCxnSpPr/>
      </xdr:nvCxnSpPr>
      <xdr:spPr bwMode="auto">
        <a:xfrm flipV="1">
          <a:off x="4305300" y="7122313"/>
          <a:ext cx="698500" cy="97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80946</xdr:rowOff>
    </xdr:from>
    <xdr:ext cx="736600" cy="259045"/>
    <xdr:sp macro="" textlink="">
      <xdr:nvSpPr>
        <xdr:cNvPr id="112" name="テキスト ボックス 111"/>
        <xdr:cNvSpPr txBox="1"/>
      </xdr:nvSpPr>
      <xdr:spPr>
        <a:xfrm>
          <a:off x="4622800" y="669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153472</xdr:rowOff>
    </xdr:from>
    <xdr:to>
      <xdr:col>22</xdr:col>
      <xdr:colOff>114300</xdr:colOff>
      <xdr:row>37</xdr:row>
      <xdr:rowOff>95316</xdr:rowOff>
    </xdr:to>
    <xdr:cxnSp macro="">
      <xdr:nvCxnSpPr>
        <xdr:cNvPr id="113" name="直線コネクタ 112"/>
        <xdr:cNvCxnSpPr/>
      </xdr:nvCxnSpPr>
      <xdr:spPr bwMode="auto">
        <a:xfrm>
          <a:off x="3606800" y="7106722"/>
          <a:ext cx="698500" cy="113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90662</xdr:rowOff>
    </xdr:from>
    <xdr:ext cx="762000" cy="259045"/>
    <xdr:sp macro="" textlink="">
      <xdr:nvSpPr>
        <xdr:cNvPr id="115" name="テキスト ボックス 114"/>
        <xdr:cNvSpPr txBox="1"/>
      </xdr:nvSpPr>
      <xdr:spPr>
        <a:xfrm>
          <a:off x="3924300" y="67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153472</xdr:rowOff>
    </xdr:from>
    <xdr:to>
      <xdr:col>18</xdr:col>
      <xdr:colOff>177800</xdr:colOff>
      <xdr:row>37</xdr:row>
      <xdr:rowOff>32154</xdr:rowOff>
    </xdr:to>
    <xdr:cxnSp macro="">
      <xdr:nvCxnSpPr>
        <xdr:cNvPr id="116" name="直線コネクタ 115"/>
        <xdr:cNvCxnSpPr/>
      </xdr:nvCxnSpPr>
      <xdr:spPr bwMode="auto">
        <a:xfrm flipV="1">
          <a:off x="2908300" y="7106722"/>
          <a:ext cx="698500" cy="50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75277</xdr:rowOff>
    </xdr:from>
    <xdr:ext cx="762000" cy="259045"/>
    <xdr:sp macro="" textlink="">
      <xdr:nvSpPr>
        <xdr:cNvPr id="118" name="テキスト ボックス 117"/>
        <xdr:cNvSpPr txBox="1"/>
      </xdr:nvSpPr>
      <xdr:spPr>
        <a:xfrm>
          <a:off x="3225800" y="66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69014</xdr:rowOff>
    </xdr:from>
    <xdr:ext cx="762000" cy="259045"/>
    <xdr:sp macro="" textlink="">
      <xdr:nvSpPr>
        <xdr:cNvPr id="120" name="テキスト ボックス 119"/>
        <xdr:cNvSpPr txBox="1"/>
      </xdr:nvSpPr>
      <xdr:spPr>
        <a:xfrm>
          <a:off x="2527300" y="667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102329</xdr:rowOff>
    </xdr:from>
    <xdr:to>
      <xdr:col>29</xdr:col>
      <xdr:colOff>177800</xdr:colOff>
      <xdr:row>37</xdr:row>
      <xdr:rowOff>32479</xdr:rowOff>
    </xdr:to>
    <xdr:sp macro="" textlink="">
      <xdr:nvSpPr>
        <xdr:cNvPr id="126" name="楕円 125"/>
        <xdr:cNvSpPr/>
      </xdr:nvSpPr>
      <xdr:spPr bwMode="auto">
        <a:xfrm>
          <a:off x="5600700" y="7055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74406</xdr:rowOff>
    </xdr:from>
    <xdr:ext cx="762000" cy="259045"/>
    <xdr:sp macro="" textlink="">
      <xdr:nvSpPr>
        <xdr:cNvPr id="127" name="人口1人当たり決算額の推移該当値テキスト445"/>
        <xdr:cNvSpPr txBox="1"/>
      </xdr:nvSpPr>
      <xdr:spPr>
        <a:xfrm>
          <a:off x="5740400" y="702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118263</xdr:rowOff>
    </xdr:from>
    <xdr:to>
      <xdr:col>26</xdr:col>
      <xdr:colOff>101600</xdr:colOff>
      <xdr:row>37</xdr:row>
      <xdr:rowOff>48413</xdr:rowOff>
    </xdr:to>
    <xdr:sp macro="" textlink="">
      <xdr:nvSpPr>
        <xdr:cNvPr id="128" name="楕円 127"/>
        <xdr:cNvSpPr/>
      </xdr:nvSpPr>
      <xdr:spPr bwMode="auto">
        <a:xfrm>
          <a:off x="4953000" y="7071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33190</xdr:rowOff>
    </xdr:from>
    <xdr:ext cx="736600" cy="259045"/>
    <xdr:sp macro="" textlink="">
      <xdr:nvSpPr>
        <xdr:cNvPr id="129" name="テキスト ボックス 128"/>
        <xdr:cNvSpPr txBox="1"/>
      </xdr:nvSpPr>
      <xdr:spPr>
        <a:xfrm>
          <a:off x="4622800" y="7157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44516</xdr:rowOff>
    </xdr:from>
    <xdr:to>
      <xdr:col>22</xdr:col>
      <xdr:colOff>165100</xdr:colOff>
      <xdr:row>37</xdr:row>
      <xdr:rowOff>146116</xdr:rowOff>
    </xdr:to>
    <xdr:sp macro="" textlink="">
      <xdr:nvSpPr>
        <xdr:cNvPr id="130" name="楕円 129"/>
        <xdr:cNvSpPr/>
      </xdr:nvSpPr>
      <xdr:spPr bwMode="auto">
        <a:xfrm>
          <a:off x="4254500" y="7169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130893</xdr:rowOff>
    </xdr:from>
    <xdr:ext cx="762000" cy="259045"/>
    <xdr:sp macro="" textlink="">
      <xdr:nvSpPr>
        <xdr:cNvPr id="131" name="テキスト ボックス 130"/>
        <xdr:cNvSpPr txBox="1"/>
      </xdr:nvSpPr>
      <xdr:spPr>
        <a:xfrm>
          <a:off x="3924300" y="725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102672</xdr:rowOff>
    </xdr:from>
    <xdr:to>
      <xdr:col>19</xdr:col>
      <xdr:colOff>38100</xdr:colOff>
      <xdr:row>37</xdr:row>
      <xdr:rowOff>32822</xdr:rowOff>
    </xdr:to>
    <xdr:sp macro="" textlink="">
      <xdr:nvSpPr>
        <xdr:cNvPr id="132" name="楕円 131"/>
        <xdr:cNvSpPr/>
      </xdr:nvSpPr>
      <xdr:spPr bwMode="auto">
        <a:xfrm>
          <a:off x="3556000" y="7055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17599</xdr:rowOff>
    </xdr:from>
    <xdr:ext cx="762000" cy="259045"/>
    <xdr:sp macro="" textlink="">
      <xdr:nvSpPr>
        <xdr:cNvPr id="133" name="テキスト ボックス 132"/>
        <xdr:cNvSpPr txBox="1"/>
      </xdr:nvSpPr>
      <xdr:spPr>
        <a:xfrm>
          <a:off x="3225800" y="714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152804</xdr:rowOff>
    </xdr:from>
    <xdr:to>
      <xdr:col>15</xdr:col>
      <xdr:colOff>101600</xdr:colOff>
      <xdr:row>37</xdr:row>
      <xdr:rowOff>82954</xdr:rowOff>
    </xdr:to>
    <xdr:sp macro="" textlink="">
      <xdr:nvSpPr>
        <xdr:cNvPr id="134" name="楕円 133"/>
        <xdr:cNvSpPr/>
      </xdr:nvSpPr>
      <xdr:spPr bwMode="auto">
        <a:xfrm>
          <a:off x="2857500" y="7106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67731</xdr:rowOff>
    </xdr:from>
    <xdr:ext cx="762000" cy="259045"/>
    <xdr:sp macro="" textlink="">
      <xdr:nvSpPr>
        <xdr:cNvPr id="135" name="テキスト ボックス 134"/>
        <xdr:cNvSpPr txBox="1"/>
      </xdr:nvSpPr>
      <xdr:spPr>
        <a:xfrm>
          <a:off x="2527300" y="719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16,505
16,468
78.68
19,073,309
18,511,572
426,070
6,917,140
15,856,999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5928</xdr:rowOff>
    </xdr:from>
    <xdr:to>
      <xdr:col>24</xdr:col>
      <xdr:colOff>63500</xdr:colOff>
      <xdr:row>36</xdr:row>
      <xdr:rowOff>20000</xdr:rowOff>
    </xdr:to>
    <xdr:cxnSp macro="">
      <xdr:nvCxnSpPr>
        <xdr:cNvPr id="58" name="直線コネクタ 57"/>
        <xdr:cNvCxnSpPr/>
      </xdr:nvCxnSpPr>
      <xdr:spPr>
        <a:xfrm flipV="1">
          <a:off x="3797300" y="6178128"/>
          <a:ext cx="8382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154414</xdr:rowOff>
    </xdr:from>
    <xdr:ext cx="534377" cy="259045"/>
    <xdr:sp macro="" textlink="">
      <xdr:nvSpPr>
        <xdr:cNvPr id="59" name="人件費平均値テキスト"/>
        <xdr:cNvSpPr txBox="1"/>
      </xdr:nvSpPr>
      <xdr:spPr>
        <a:xfrm>
          <a:off x="4686300" y="615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20000</xdr:rowOff>
    </xdr:from>
    <xdr:to>
      <xdr:col>19</xdr:col>
      <xdr:colOff>177800</xdr:colOff>
      <xdr:row>36</xdr:row>
      <xdr:rowOff>40968</xdr:rowOff>
    </xdr:to>
    <xdr:cxnSp macro="">
      <xdr:nvCxnSpPr>
        <xdr:cNvPr id="61" name="直線コネクタ 60"/>
        <xdr:cNvCxnSpPr/>
      </xdr:nvCxnSpPr>
      <xdr:spPr>
        <a:xfrm flipV="1">
          <a:off x="2908300" y="6192200"/>
          <a:ext cx="889000" cy="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135098</xdr:rowOff>
    </xdr:from>
    <xdr:ext cx="534377" cy="259045"/>
    <xdr:sp macro="" textlink="">
      <xdr:nvSpPr>
        <xdr:cNvPr id="63" name="テキスト ボックス 62"/>
        <xdr:cNvSpPr txBox="1"/>
      </xdr:nvSpPr>
      <xdr:spPr>
        <a:xfrm>
          <a:off x="3530111" y="63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40968</xdr:rowOff>
    </xdr:from>
    <xdr:to>
      <xdr:col>15</xdr:col>
      <xdr:colOff>50800</xdr:colOff>
      <xdr:row>36</xdr:row>
      <xdr:rowOff>61263</xdr:rowOff>
    </xdr:to>
    <xdr:cxnSp macro="">
      <xdr:nvCxnSpPr>
        <xdr:cNvPr id="64" name="直線コネクタ 63"/>
        <xdr:cNvCxnSpPr/>
      </xdr:nvCxnSpPr>
      <xdr:spPr>
        <a:xfrm flipV="1">
          <a:off x="2019300" y="6213168"/>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137375</xdr:rowOff>
    </xdr:from>
    <xdr:ext cx="534377" cy="259045"/>
    <xdr:sp macro="" textlink="">
      <xdr:nvSpPr>
        <xdr:cNvPr id="66" name="テキスト ボックス 65"/>
        <xdr:cNvSpPr txBox="1"/>
      </xdr:nvSpPr>
      <xdr:spPr>
        <a:xfrm>
          <a:off x="2641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61263</xdr:rowOff>
    </xdr:from>
    <xdr:to>
      <xdr:col>10</xdr:col>
      <xdr:colOff>114300</xdr:colOff>
      <xdr:row>36</xdr:row>
      <xdr:rowOff>75354</xdr:rowOff>
    </xdr:to>
    <xdr:cxnSp macro="">
      <xdr:nvCxnSpPr>
        <xdr:cNvPr id="67" name="直線コネクタ 66"/>
        <xdr:cNvCxnSpPr/>
      </xdr:nvCxnSpPr>
      <xdr:spPr>
        <a:xfrm flipV="1">
          <a:off x="1130300" y="6233463"/>
          <a:ext cx="8890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137923</xdr:rowOff>
    </xdr:from>
    <xdr:ext cx="534377" cy="259045"/>
    <xdr:sp macro="" textlink="">
      <xdr:nvSpPr>
        <xdr:cNvPr id="69" name="テキスト ボックス 68"/>
        <xdr:cNvSpPr txBox="1"/>
      </xdr:nvSpPr>
      <xdr:spPr>
        <a:xfrm>
          <a:off x="1752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146034</xdr:rowOff>
    </xdr:from>
    <xdr:ext cx="534377" cy="259045"/>
    <xdr:sp macro="" textlink="">
      <xdr:nvSpPr>
        <xdr:cNvPr id="71" name="テキスト ボックス 70"/>
        <xdr:cNvSpPr txBox="1"/>
      </xdr:nvSpPr>
      <xdr:spPr>
        <a:xfrm>
          <a:off x="863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126578</xdr:rowOff>
    </xdr:from>
    <xdr:to>
      <xdr:col>24</xdr:col>
      <xdr:colOff>114300</xdr:colOff>
      <xdr:row>36</xdr:row>
      <xdr:rowOff>56728</xdr:rowOff>
    </xdr:to>
    <xdr:sp macro="" textlink="">
      <xdr:nvSpPr>
        <xdr:cNvPr id="77" name="楕円 76"/>
        <xdr:cNvSpPr/>
      </xdr:nvSpPr>
      <xdr:spPr>
        <a:xfrm>
          <a:off x="4584700" y="61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149455</xdr:rowOff>
    </xdr:from>
    <xdr:ext cx="599010" cy="259045"/>
    <xdr:sp macro="" textlink="">
      <xdr:nvSpPr>
        <xdr:cNvPr id="78" name="人件費該当値テキスト"/>
        <xdr:cNvSpPr txBox="1"/>
      </xdr:nvSpPr>
      <xdr:spPr>
        <a:xfrm>
          <a:off x="4686300" y="597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140650</xdr:rowOff>
    </xdr:from>
    <xdr:to>
      <xdr:col>20</xdr:col>
      <xdr:colOff>38100</xdr:colOff>
      <xdr:row>36</xdr:row>
      <xdr:rowOff>70800</xdr:rowOff>
    </xdr:to>
    <xdr:sp macro="" textlink="">
      <xdr:nvSpPr>
        <xdr:cNvPr id="79" name="楕円 78"/>
        <xdr:cNvSpPr/>
      </xdr:nvSpPr>
      <xdr:spPr>
        <a:xfrm>
          <a:off x="3746500" y="61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87327</xdr:rowOff>
    </xdr:from>
    <xdr:ext cx="599010" cy="259045"/>
    <xdr:sp macro="" textlink="">
      <xdr:nvSpPr>
        <xdr:cNvPr id="80" name="テキスト ボックス 79"/>
        <xdr:cNvSpPr txBox="1"/>
      </xdr:nvSpPr>
      <xdr:spPr>
        <a:xfrm>
          <a:off x="3497795" y="591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161618</xdr:rowOff>
    </xdr:from>
    <xdr:to>
      <xdr:col>15</xdr:col>
      <xdr:colOff>101600</xdr:colOff>
      <xdr:row>36</xdr:row>
      <xdr:rowOff>91768</xdr:rowOff>
    </xdr:to>
    <xdr:sp macro="" textlink="">
      <xdr:nvSpPr>
        <xdr:cNvPr id="81" name="楕円 80"/>
        <xdr:cNvSpPr/>
      </xdr:nvSpPr>
      <xdr:spPr>
        <a:xfrm>
          <a:off x="2857500" y="61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108295</xdr:rowOff>
    </xdr:from>
    <xdr:ext cx="534377" cy="259045"/>
    <xdr:sp macro="" textlink="">
      <xdr:nvSpPr>
        <xdr:cNvPr id="82" name="テキスト ボックス 81"/>
        <xdr:cNvSpPr txBox="1"/>
      </xdr:nvSpPr>
      <xdr:spPr>
        <a:xfrm>
          <a:off x="2641111" y="5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10463</xdr:rowOff>
    </xdr:from>
    <xdr:to>
      <xdr:col>10</xdr:col>
      <xdr:colOff>165100</xdr:colOff>
      <xdr:row>36</xdr:row>
      <xdr:rowOff>112063</xdr:rowOff>
    </xdr:to>
    <xdr:sp macro="" textlink="">
      <xdr:nvSpPr>
        <xdr:cNvPr id="83" name="楕円 82"/>
        <xdr:cNvSpPr/>
      </xdr:nvSpPr>
      <xdr:spPr>
        <a:xfrm>
          <a:off x="1968500" y="61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128590</xdr:rowOff>
    </xdr:from>
    <xdr:ext cx="534377" cy="259045"/>
    <xdr:sp macro="" textlink="">
      <xdr:nvSpPr>
        <xdr:cNvPr id="84" name="テキスト ボックス 83"/>
        <xdr:cNvSpPr txBox="1"/>
      </xdr:nvSpPr>
      <xdr:spPr>
        <a:xfrm>
          <a:off x="1752111" y="595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24554</xdr:rowOff>
    </xdr:from>
    <xdr:to>
      <xdr:col>6</xdr:col>
      <xdr:colOff>38100</xdr:colOff>
      <xdr:row>36</xdr:row>
      <xdr:rowOff>126154</xdr:rowOff>
    </xdr:to>
    <xdr:sp macro="" textlink="">
      <xdr:nvSpPr>
        <xdr:cNvPr id="85" name="楕円 84"/>
        <xdr:cNvSpPr/>
      </xdr:nvSpPr>
      <xdr:spPr>
        <a:xfrm>
          <a:off x="1079500" y="61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142681</xdr:rowOff>
    </xdr:from>
    <xdr:ext cx="534377" cy="259045"/>
    <xdr:sp macro="" textlink="">
      <xdr:nvSpPr>
        <xdr:cNvPr id="86" name="テキスト ボックス 85"/>
        <xdr:cNvSpPr txBox="1"/>
      </xdr:nvSpPr>
      <xdr:spPr>
        <a:xfrm>
          <a:off x="863111" y="59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16659</xdr:rowOff>
    </xdr:from>
    <xdr:to>
      <xdr:col>24</xdr:col>
      <xdr:colOff>63500</xdr:colOff>
      <xdr:row>56</xdr:row>
      <xdr:rowOff>168641</xdr:rowOff>
    </xdr:to>
    <xdr:cxnSp macro="">
      <xdr:nvCxnSpPr>
        <xdr:cNvPr id="114" name="直線コネクタ 113"/>
        <xdr:cNvCxnSpPr/>
      </xdr:nvCxnSpPr>
      <xdr:spPr>
        <a:xfrm flipV="1">
          <a:off x="3797300" y="9617859"/>
          <a:ext cx="838200" cy="15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91595</xdr:rowOff>
    </xdr:from>
    <xdr:ext cx="534377" cy="259045"/>
    <xdr:sp macro="" textlink="">
      <xdr:nvSpPr>
        <xdr:cNvPr id="115" name="物件費平均値テキスト"/>
        <xdr:cNvSpPr txBox="1"/>
      </xdr:nvSpPr>
      <xdr:spPr>
        <a:xfrm>
          <a:off x="4686300" y="96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168641</xdr:rowOff>
    </xdr:from>
    <xdr:to>
      <xdr:col>19</xdr:col>
      <xdr:colOff>177800</xdr:colOff>
      <xdr:row>57</xdr:row>
      <xdr:rowOff>59571</xdr:rowOff>
    </xdr:to>
    <xdr:cxnSp macro="">
      <xdr:nvCxnSpPr>
        <xdr:cNvPr id="117" name="直線コネクタ 116"/>
        <xdr:cNvCxnSpPr/>
      </xdr:nvCxnSpPr>
      <xdr:spPr>
        <a:xfrm flipV="1">
          <a:off x="2908300" y="9769841"/>
          <a:ext cx="889000" cy="6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130521</xdr:rowOff>
    </xdr:from>
    <xdr:ext cx="534377" cy="259045"/>
    <xdr:sp macro="" textlink="">
      <xdr:nvSpPr>
        <xdr:cNvPr id="119" name="テキスト ボックス 118"/>
        <xdr:cNvSpPr txBox="1"/>
      </xdr:nvSpPr>
      <xdr:spPr>
        <a:xfrm>
          <a:off x="3530111" y="99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31426</xdr:rowOff>
    </xdr:from>
    <xdr:to>
      <xdr:col>15</xdr:col>
      <xdr:colOff>50800</xdr:colOff>
      <xdr:row>57</xdr:row>
      <xdr:rowOff>59571</xdr:rowOff>
    </xdr:to>
    <xdr:cxnSp macro="">
      <xdr:nvCxnSpPr>
        <xdr:cNvPr id="120" name="直線コネクタ 119"/>
        <xdr:cNvCxnSpPr/>
      </xdr:nvCxnSpPr>
      <xdr:spPr>
        <a:xfrm>
          <a:off x="2019300" y="9804076"/>
          <a:ext cx="889000" cy="2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158136</xdr:rowOff>
    </xdr:from>
    <xdr:ext cx="534377" cy="259045"/>
    <xdr:sp macro="" textlink="">
      <xdr:nvSpPr>
        <xdr:cNvPr id="122" name="テキスト ボックス 121"/>
        <xdr:cNvSpPr txBox="1"/>
      </xdr:nvSpPr>
      <xdr:spPr>
        <a:xfrm>
          <a:off x="2641111" y="993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31426</xdr:rowOff>
    </xdr:from>
    <xdr:to>
      <xdr:col>10</xdr:col>
      <xdr:colOff>114300</xdr:colOff>
      <xdr:row>57</xdr:row>
      <xdr:rowOff>96860</xdr:rowOff>
    </xdr:to>
    <xdr:cxnSp macro="">
      <xdr:nvCxnSpPr>
        <xdr:cNvPr id="123" name="直線コネクタ 122"/>
        <xdr:cNvCxnSpPr/>
      </xdr:nvCxnSpPr>
      <xdr:spPr>
        <a:xfrm flipV="1">
          <a:off x="1130300" y="9804076"/>
          <a:ext cx="889000" cy="6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9647</xdr:rowOff>
    </xdr:from>
    <xdr:ext cx="534377" cy="259045"/>
    <xdr:sp macro="" textlink="">
      <xdr:nvSpPr>
        <xdr:cNvPr id="125" name="テキスト ボックス 124"/>
        <xdr:cNvSpPr txBox="1"/>
      </xdr:nvSpPr>
      <xdr:spPr>
        <a:xfrm>
          <a:off x="1752111" y="99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15471</xdr:rowOff>
    </xdr:from>
    <xdr:ext cx="534377" cy="259045"/>
    <xdr:sp macro="" textlink="">
      <xdr:nvSpPr>
        <xdr:cNvPr id="127" name="テキスト ボックス 126"/>
        <xdr:cNvSpPr txBox="1"/>
      </xdr:nvSpPr>
      <xdr:spPr>
        <a:xfrm>
          <a:off x="863111" y="995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137309</xdr:rowOff>
    </xdr:from>
    <xdr:to>
      <xdr:col>24</xdr:col>
      <xdr:colOff>114300</xdr:colOff>
      <xdr:row>56</xdr:row>
      <xdr:rowOff>67459</xdr:rowOff>
    </xdr:to>
    <xdr:sp macro="" textlink="">
      <xdr:nvSpPr>
        <xdr:cNvPr id="133" name="楕円 132"/>
        <xdr:cNvSpPr/>
      </xdr:nvSpPr>
      <xdr:spPr>
        <a:xfrm>
          <a:off x="4584700" y="956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160186</xdr:rowOff>
    </xdr:from>
    <xdr:ext cx="599010" cy="259045"/>
    <xdr:sp macro="" textlink="">
      <xdr:nvSpPr>
        <xdr:cNvPr id="134" name="物件費該当値テキスト"/>
        <xdr:cNvSpPr txBox="1"/>
      </xdr:nvSpPr>
      <xdr:spPr>
        <a:xfrm>
          <a:off x="4686300" y="941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117841</xdr:rowOff>
    </xdr:from>
    <xdr:to>
      <xdr:col>20</xdr:col>
      <xdr:colOff>38100</xdr:colOff>
      <xdr:row>57</xdr:row>
      <xdr:rowOff>47991</xdr:rowOff>
    </xdr:to>
    <xdr:sp macro="" textlink="">
      <xdr:nvSpPr>
        <xdr:cNvPr id="135" name="楕円 134"/>
        <xdr:cNvSpPr/>
      </xdr:nvSpPr>
      <xdr:spPr>
        <a:xfrm>
          <a:off x="3746500" y="971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64518</xdr:rowOff>
    </xdr:from>
    <xdr:ext cx="534377" cy="259045"/>
    <xdr:sp macro="" textlink="">
      <xdr:nvSpPr>
        <xdr:cNvPr id="136" name="テキスト ボックス 135"/>
        <xdr:cNvSpPr txBox="1"/>
      </xdr:nvSpPr>
      <xdr:spPr>
        <a:xfrm>
          <a:off x="3530111" y="949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8771</xdr:rowOff>
    </xdr:from>
    <xdr:to>
      <xdr:col>15</xdr:col>
      <xdr:colOff>101600</xdr:colOff>
      <xdr:row>57</xdr:row>
      <xdr:rowOff>110371</xdr:rowOff>
    </xdr:to>
    <xdr:sp macro="" textlink="">
      <xdr:nvSpPr>
        <xdr:cNvPr id="137" name="楕円 136"/>
        <xdr:cNvSpPr/>
      </xdr:nvSpPr>
      <xdr:spPr>
        <a:xfrm>
          <a:off x="2857500" y="978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126898</xdr:rowOff>
    </xdr:from>
    <xdr:ext cx="534377" cy="259045"/>
    <xdr:sp macro="" textlink="">
      <xdr:nvSpPr>
        <xdr:cNvPr id="138" name="テキスト ボックス 137"/>
        <xdr:cNvSpPr txBox="1"/>
      </xdr:nvSpPr>
      <xdr:spPr>
        <a:xfrm>
          <a:off x="2641111" y="955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152076</xdr:rowOff>
    </xdr:from>
    <xdr:to>
      <xdr:col>10</xdr:col>
      <xdr:colOff>165100</xdr:colOff>
      <xdr:row>57</xdr:row>
      <xdr:rowOff>82226</xdr:rowOff>
    </xdr:to>
    <xdr:sp macro="" textlink="">
      <xdr:nvSpPr>
        <xdr:cNvPr id="139" name="楕円 138"/>
        <xdr:cNvSpPr/>
      </xdr:nvSpPr>
      <xdr:spPr>
        <a:xfrm>
          <a:off x="1968500" y="97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98753</xdr:rowOff>
    </xdr:from>
    <xdr:ext cx="534377" cy="259045"/>
    <xdr:sp macro="" textlink="">
      <xdr:nvSpPr>
        <xdr:cNvPr id="140" name="テキスト ボックス 139"/>
        <xdr:cNvSpPr txBox="1"/>
      </xdr:nvSpPr>
      <xdr:spPr>
        <a:xfrm>
          <a:off x="1752111" y="952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46060</xdr:rowOff>
    </xdr:from>
    <xdr:to>
      <xdr:col>6</xdr:col>
      <xdr:colOff>38100</xdr:colOff>
      <xdr:row>57</xdr:row>
      <xdr:rowOff>147660</xdr:rowOff>
    </xdr:to>
    <xdr:sp macro="" textlink="">
      <xdr:nvSpPr>
        <xdr:cNvPr id="141" name="楕円 140"/>
        <xdr:cNvSpPr/>
      </xdr:nvSpPr>
      <xdr:spPr>
        <a:xfrm>
          <a:off x="1079500" y="98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164187</xdr:rowOff>
    </xdr:from>
    <xdr:ext cx="534377" cy="259045"/>
    <xdr:sp macro="" textlink="">
      <xdr:nvSpPr>
        <xdr:cNvPr id="142" name="テキスト ボックス 141"/>
        <xdr:cNvSpPr txBox="1"/>
      </xdr:nvSpPr>
      <xdr:spPr>
        <a:xfrm>
          <a:off x="863111" y="959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171362</xdr:rowOff>
    </xdr:from>
    <xdr:to>
      <xdr:col>24</xdr:col>
      <xdr:colOff>63500</xdr:colOff>
      <xdr:row>77</xdr:row>
      <xdr:rowOff>137585</xdr:rowOff>
    </xdr:to>
    <xdr:cxnSp macro="">
      <xdr:nvCxnSpPr>
        <xdr:cNvPr id="171" name="直線コネクタ 170"/>
        <xdr:cNvCxnSpPr/>
      </xdr:nvCxnSpPr>
      <xdr:spPr>
        <a:xfrm flipV="1">
          <a:off x="3797300" y="13201562"/>
          <a:ext cx="838200" cy="13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160653</xdr:rowOff>
    </xdr:from>
    <xdr:ext cx="469744" cy="259045"/>
    <xdr:sp macro="" textlink="">
      <xdr:nvSpPr>
        <xdr:cNvPr id="172" name="維持補修費平均値テキスト"/>
        <xdr:cNvSpPr txBox="1"/>
      </xdr:nvSpPr>
      <xdr:spPr>
        <a:xfrm>
          <a:off x="4686300" y="13362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132632</xdr:rowOff>
    </xdr:from>
    <xdr:to>
      <xdr:col>19</xdr:col>
      <xdr:colOff>177800</xdr:colOff>
      <xdr:row>77</xdr:row>
      <xdr:rowOff>137585</xdr:rowOff>
    </xdr:to>
    <xdr:cxnSp macro="">
      <xdr:nvCxnSpPr>
        <xdr:cNvPr id="174" name="直線コネクタ 173"/>
        <xdr:cNvCxnSpPr/>
      </xdr:nvCxnSpPr>
      <xdr:spPr>
        <a:xfrm>
          <a:off x="2908300" y="1333428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141755</xdr:rowOff>
    </xdr:from>
    <xdr:ext cx="469744" cy="259045"/>
    <xdr:sp macro="" textlink="">
      <xdr:nvSpPr>
        <xdr:cNvPr id="176" name="テキスト ボックス 175"/>
        <xdr:cNvSpPr txBox="1"/>
      </xdr:nvSpPr>
      <xdr:spPr>
        <a:xfrm>
          <a:off x="3562428" y="1351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132632</xdr:rowOff>
    </xdr:from>
    <xdr:to>
      <xdr:col>15</xdr:col>
      <xdr:colOff>50800</xdr:colOff>
      <xdr:row>77</xdr:row>
      <xdr:rowOff>146786</xdr:rowOff>
    </xdr:to>
    <xdr:cxnSp macro="">
      <xdr:nvCxnSpPr>
        <xdr:cNvPr id="177" name="直線コネクタ 176"/>
        <xdr:cNvCxnSpPr/>
      </xdr:nvCxnSpPr>
      <xdr:spPr>
        <a:xfrm flipV="1">
          <a:off x="2019300" y="13334282"/>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135031</xdr:rowOff>
    </xdr:from>
    <xdr:ext cx="469744" cy="259045"/>
    <xdr:sp macro="" textlink="">
      <xdr:nvSpPr>
        <xdr:cNvPr id="179" name="テキスト ボックス 178"/>
        <xdr:cNvSpPr txBox="1"/>
      </xdr:nvSpPr>
      <xdr:spPr>
        <a:xfrm>
          <a:off x="2673428" y="135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146786</xdr:rowOff>
    </xdr:from>
    <xdr:to>
      <xdr:col>10</xdr:col>
      <xdr:colOff>114300</xdr:colOff>
      <xdr:row>78</xdr:row>
      <xdr:rowOff>5665</xdr:rowOff>
    </xdr:to>
    <xdr:cxnSp macro="">
      <xdr:nvCxnSpPr>
        <xdr:cNvPr id="180" name="直線コネクタ 179"/>
        <xdr:cNvCxnSpPr/>
      </xdr:nvCxnSpPr>
      <xdr:spPr>
        <a:xfrm flipV="1">
          <a:off x="1130300" y="13348436"/>
          <a:ext cx="889000" cy="3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122401</xdr:rowOff>
    </xdr:from>
    <xdr:ext cx="469744" cy="259045"/>
    <xdr:sp macro="" textlink="">
      <xdr:nvSpPr>
        <xdr:cNvPr id="182" name="テキスト ボックス 181"/>
        <xdr:cNvSpPr txBox="1"/>
      </xdr:nvSpPr>
      <xdr:spPr>
        <a:xfrm>
          <a:off x="1784428" y="1349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138916</xdr:rowOff>
    </xdr:from>
    <xdr:ext cx="469744" cy="259045"/>
    <xdr:sp macro="" textlink="">
      <xdr:nvSpPr>
        <xdr:cNvPr id="184" name="テキスト ボックス 183"/>
        <xdr:cNvSpPr txBox="1"/>
      </xdr:nvSpPr>
      <xdr:spPr>
        <a:xfrm>
          <a:off x="895428" y="1351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120562</xdr:rowOff>
    </xdr:from>
    <xdr:to>
      <xdr:col>24</xdr:col>
      <xdr:colOff>114300</xdr:colOff>
      <xdr:row>77</xdr:row>
      <xdr:rowOff>50712</xdr:rowOff>
    </xdr:to>
    <xdr:sp macro="" textlink="">
      <xdr:nvSpPr>
        <xdr:cNvPr id="190" name="楕円 189"/>
        <xdr:cNvSpPr/>
      </xdr:nvSpPr>
      <xdr:spPr>
        <a:xfrm>
          <a:off x="4584700" y="131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143439</xdr:rowOff>
    </xdr:from>
    <xdr:ext cx="534377" cy="259045"/>
    <xdr:sp macro="" textlink="">
      <xdr:nvSpPr>
        <xdr:cNvPr id="191" name="維持補修費該当値テキスト"/>
        <xdr:cNvSpPr txBox="1"/>
      </xdr:nvSpPr>
      <xdr:spPr>
        <a:xfrm>
          <a:off x="4686300" y="130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86785</xdr:rowOff>
    </xdr:from>
    <xdr:to>
      <xdr:col>20</xdr:col>
      <xdr:colOff>38100</xdr:colOff>
      <xdr:row>78</xdr:row>
      <xdr:rowOff>16935</xdr:rowOff>
    </xdr:to>
    <xdr:sp macro="" textlink="">
      <xdr:nvSpPr>
        <xdr:cNvPr id="192" name="楕円 191"/>
        <xdr:cNvSpPr/>
      </xdr:nvSpPr>
      <xdr:spPr>
        <a:xfrm>
          <a:off x="3746500" y="132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33462</xdr:rowOff>
    </xdr:from>
    <xdr:ext cx="534377" cy="259045"/>
    <xdr:sp macro="" textlink="">
      <xdr:nvSpPr>
        <xdr:cNvPr id="193" name="テキスト ボックス 192"/>
        <xdr:cNvSpPr txBox="1"/>
      </xdr:nvSpPr>
      <xdr:spPr>
        <a:xfrm>
          <a:off x="3530111" y="1306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81832</xdr:rowOff>
    </xdr:from>
    <xdr:to>
      <xdr:col>15</xdr:col>
      <xdr:colOff>101600</xdr:colOff>
      <xdr:row>78</xdr:row>
      <xdr:rowOff>11982</xdr:rowOff>
    </xdr:to>
    <xdr:sp macro="" textlink="">
      <xdr:nvSpPr>
        <xdr:cNvPr id="194" name="楕円 193"/>
        <xdr:cNvSpPr/>
      </xdr:nvSpPr>
      <xdr:spPr>
        <a:xfrm>
          <a:off x="2857500" y="1328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28509</xdr:rowOff>
    </xdr:from>
    <xdr:ext cx="534377" cy="259045"/>
    <xdr:sp macro="" textlink="">
      <xdr:nvSpPr>
        <xdr:cNvPr id="195" name="テキスト ボックス 194"/>
        <xdr:cNvSpPr txBox="1"/>
      </xdr:nvSpPr>
      <xdr:spPr>
        <a:xfrm>
          <a:off x="2641111" y="130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95986</xdr:rowOff>
    </xdr:from>
    <xdr:to>
      <xdr:col>10</xdr:col>
      <xdr:colOff>165100</xdr:colOff>
      <xdr:row>78</xdr:row>
      <xdr:rowOff>26136</xdr:rowOff>
    </xdr:to>
    <xdr:sp macro="" textlink="">
      <xdr:nvSpPr>
        <xdr:cNvPr id="196" name="楕円 195"/>
        <xdr:cNvSpPr/>
      </xdr:nvSpPr>
      <xdr:spPr>
        <a:xfrm>
          <a:off x="1968500" y="132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42663</xdr:rowOff>
    </xdr:from>
    <xdr:ext cx="534377" cy="259045"/>
    <xdr:sp macro="" textlink="">
      <xdr:nvSpPr>
        <xdr:cNvPr id="197" name="テキスト ボックス 196"/>
        <xdr:cNvSpPr txBox="1"/>
      </xdr:nvSpPr>
      <xdr:spPr>
        <a:xfrm>
          <a:off x="1752111" y="1307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126315</xdr:rowOff>
    </xdr:from>
    <xdr:to>
      <xdr:col>6</xdr:col>
      <xdr:colOff>38100</xdr:colOff>
      <xdr:row>78</xdr:row>
      <xdr:rowOff>56465</xdr:rowOff>
    </xdr:to>
    <xdr:sp macro="" textlink="">
      <xdr:nvSpPr>
        <xdr:cNvPr id="198" name="楕円 197"/>
        <xdr:cNvSpPr/>
      </xdr:nvSpPr>
      <xdr:spPr>
        <a:xfrm>
          <a:off x="1079500" y="133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72992</xdr:rowOff>
    </xdr:from>
    <xdr:ext cx="534377" cy="259045"/>
    <xdr:sp macro="" textlink="">
      <xdr:nvSpPr>
        <xdr:cNvPr id="199" name="テキスト ボックス 198"/>
        <xdr:cNvSpPr txBox="1"/>
      </xdr:nvSpPr>
      <xdr:spPr>
        <a:xfrm>
          <a:off x="863111" y="131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29347</xdr:rowOff>
    </xdr:from>
    <xdr:to>
      <xdr:col>24</xdr:col>
      <xdr:colOff>63500</xdr:colOff>
      <xdr:row>97</xdr:row>
      <xdr:rowOff>68681</xdr:rowOff>
    </xdr:to>
    <xdr:cxnSp macro="">
      <xdr:nvCxnSpPr>
        <xdr:cNvPr id="229" name="直線コネクタ 228"/>
        <xdr:cNvCxnSpPr/>
      </xdr:nvCxnSpPr>
      <xdr:spPr>
        <a:xfrm flipV="1">
          <a:off x="3797300" y="16659997"/>
          <a:ext cx="838200" cy="3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6942</xdr:rowOff>
    </xdr:from>
    <xdr:ext cx="599010" cy="259045"/>
    <xdr:sp macro="" textlink="">
      <xdr:nvSpPr>
        <xdr:cNvPr id="230" name="扶助費平均値テキスト"/>
        <xdr:cNvSpPr txBox="1"/>
      </xdr:nvSpPr>
      <xdr:spPr>
        <a:xfrm>
          <a:off x="4686300" y="16294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68681</xdr:rowOff>
    </xdr:from>
    <xdr:to>
      <xdr:col>19</xdr:col>
      <xdr:colOff>177800</xdr:colOff>
      <xdr:row>97</xdr:row>
      <xdr:rowOff>91960</xdr:rowOff>
    </xdr:to>
    <xdr:cxnSp macro="">
      <xdr:nvCxnSpPr>
        <xdr:cNvPr id="232" name="直線コネクタ 231"/>
        <xdr:cNvCxnSpPr/>
      </xdr:nvCxnSpPr>
      <xdr:spPr>
        <a:xfrm flipV="1">
          <a:off x="2908300" y="16699331"/>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100454</xdr:rowOff>
    </xdr:from>
    <xdr:ext cx="599010" cy="259045"/>
    <xdr:sp macro="" textlink="">
      <xdr:nvSpPr>
        <xdr:cNvPr id="234" name="テキスト ボックス 233"/>
        <xdr:cNvSpPr txBox="1"/>
      </xdr:nvSpPr>
      <xdr:spPr>
        <a:xfrm>
          <a:off x="3497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54631</xdr:rowOff>
    </xdr:from>
    <xdr:to>
      <xdr:col>15</xdr:col>
      <xdr:colOff>50800</xdr:colOff>
      <xdr:row>97</xdr:row>
      <xdr:rowOff>91960</xdr:rowOff>
    </xdr:to>
    <xdr:cxnSp macro="">
      <xdr:nvCxnSpPr>
        <xdr:cNvPr id="235" name="直線コネクタ 234"/>
        <xdr:cNvCxnSpPr/>
      </xdr:nvCxnSpPr>
      <xdr:spPr>
        <a:xfrm>
          <a:off x="2019300" y="16685281"/>
          <a:ext cx="889000" cy="3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134058</xdr:rowOff>
    </xdr:from>
    <xdr:ext cx="599010" cy="259045"/>
    <xdr:sp macro="" textlink="">
      <xdr:nvSpPr>
        <xdr:cNvPr id="237" name="テキスト ボックス 236"/>
        <xdr:cNvSpPr txBox="1"/>
      </xdr:nvSpPr>
      <xdr:spPr>
        <a:xfrm>
          <a:off x="2608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48702</xdr:rowOff>
    </xdr:from>
    <xdr:to>
      <xdr:col>10</xdr:col>
      <xdr:colOff>114300</xdr:colOff>
      <xdr:row>97</xdr:row>
      <xdr:rowOff>54631</xdr:rowOff>
    </xdr:to>
    <xdr:cxnSp macro="">
      <xdr:nvCxnSpPr>
        <xdr:cNvPr id="238" name="直線コネクタ 237"/>
        <xdr:cNvCxnSpPr/>
      </xdr:nvCxnSpPr>
      <xdr:spPr>
        <a:xfrm>
          <a:off x="1130300" y="16679352"/>
          <a:ext cx="889000" cy="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138606</xdr:rowOff>
    </xdr:from>
    <xdr:ext cx="599010" cy="259045"/>
    <xdr:sp macro="" textlink="">
      <xdr:nvSpPr>
        <xdr:cNvPr id="240" name="テキスト ボックス 239"/>
        <xdr:cNvSpPr txBox="1"/>
      </xdr:nvSpPr>
      <xdr:spPr>
        <a:xfrm>
          <a:off x="1719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142668</xdr:rowOff>
    </xdr:from>
    <xdr:ext cx="599010" cy="259045"/>
    <xdr:sp macro="" textlink="">
      <xdr:nvSpPr>
        <xdr:cNvPr id="242" name="テキスト ボックス 241"/>
        <xdr:cNvSpPr txBox="1"/>
      </xdr:nvSpPr>
      <xdr:spPr>
        <a:xfrm>
          <a:off x="830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149997</xdr:rowOff>
    </xdr:from>
    <xdr:to>
      <xdr:col>24</xdr:col>
      <xdr:colOff>114300</xdr:colOff>
      <xdr:row>97</xdr:row>
      <xdr:rowOff>80147</xdr:rowOff>
    </xdr:to>
    <xdr:sp macro="" textlink="">
      <xdr:nvSpPr>
        <xdr:cNvPr id="248" name="楕円 247"/>
        <xdr:cNvSpPr/>
      </xdr:nvSpPr>
      <xdr:spPr>
        <a:xfrm>
          <a:off x="4584700" y="166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128424</xdr:rowOff>
    </xdr:from>
    <xdr:ext cx="534377" cy="259045"/>
    <xdr:sp macro="" textlink="">
      <xdr:nvSpPr>
        <xdr:cNvPr id="249" name="扶助費該当値テキスト"/>
        <xdr:cNvSpPr txBox="1"/>
      </xdr:nvSpPr>
      <xdr:spPr>
        <a:xfrm>
          <a:off x="4686300" y="1658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17881</xdr:rowOff>
    </xdr:from>
    <xdr:to>
      <xdr:col>20</xdr:col>
      <xdr:colOff>38100</xdr:colOff>
      <xdr:row>97</xdr:row>
      <xdr:rowOff>119481</xdr:rowOff>
    </xdr:to>
    <xdr:sp macro="" textlink="">
      <xdr:nvSpPr>
        <xdr:cNvPr id="250" name="楕円 249"/>
        <xdr:cNvSpPr/>
      </xdr:nvSpPr>
      <xdr:spPr>
        <a:xfrm>
          <a:off x="3746500" y="166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110608</xdr:rowOff>
    </xdr:from>
    <xdr:ext cx="534377" cy="259045"/>
    <xdr:sp macro="" textlink="">
      <xdr:nvSpPr>
        <xdr:cNvPr id="251" name="テキスト ボックス 250"/>
        <xdr:cNvSpPr txBox="1"/>
      </xdr:nvSpPr>
      <xdr:spPr>
        <a:xfrm>
          <a:off x="3530111" y="1674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41160</xdr:rowOff>
    </xdr:from>
    <xdr:to>
      <xdr:col>15</xdr:col>
      <xdr:colOff>101600</xdr:colOff>
      <xdr:row>97</xdr:row>
      <xdr:rowOff>142760</xdr:rowOff>
    </xdr:to>
    <xdr:sp macro="" textlink="">
      <xdr:nvSpPr>
        <xdr:cNvPr id="252" name="楕円 251"/>
        <xdr:cNvSpPr/>
      </xdr:nvSpPr>
      <xdr:spPr>
        <a:xfrm>
          <a:off x="2857500" y="16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133887</xdr:rowOff>
    </xdr:from>
    <xdr:ext cx="534377" cy="259045"/>
    <xdr:sp macro="" textlink="">
      <xdr:nvSpPr>
        <xdr:cNvPr id="253" name="テキスト ボックス 252"/>
        <xdr:cNvSpPr txBox="1"/>
      </xdr:nvSpPr>
      <xdr:spPr>
        <a:xfrm>
          <a:off x="2641111" y="1676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3831</xdr:rowOff>
    </xdr:from>
    <xdr:to>
      <xdr:col>10</xdr:col>
      <xdr:colOff>165100</xdr:colOff>
      <xdr:row>97</xdr:row>
      <xdr:rowOff>105431</xdr:rowOff>
    </xdr:to>
    <xdr:sp macro="" textlink="">
      <xdr:nvSpPr>
        <xdr:cNvPr id="254" name="楕円 253"/>
        <xdr:cNvSpPr/>
      </xdr:nvSpPr>
      <xdr:spPr>
        <a:xfrm>
          <a:off x="1968500" y="166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96558</xdr:rowOff>
    </xdr:from>
    <xdr:ext cx="534377" cy="259045"/>
    <xdr:sp macro="" textlink="">
      <xdr:nvSpPr>
        <xdr:cNvPr id="255" name="テキスト ボックス 254"/>
        <xdr:cNvSpPr txBox="1"/>
      </xdr:nvSpPr>
      <xdr:spPr>
        <a:xfrm>
          <a:off x="1752111" y="1672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169352</xdr:rowOff>
    </xdr:from>
    <xdr:to>
      <xdr:col>6</xdr:col>
      <xdr:colOff>38100</xdr:colOff>
      <xdr:row>97</xdr:row>
      <xdr:rowOff>99502</xdr:rowOff>
    </xdr:to>
    <xdr:sp macro="" textlink="">
      <xdr:nvSpPr>
        <xdr:cNvPr id="256" name="楕円 255"/>
        <xdr:cNvSpPr/>
      </xdr:nvSpPr>
      <xdr:spPr>
        <a:xfrm>
          <a:off x="1079500" y="1662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90629</xdr:rowOff>
    </xdr:from>
    <xdr:ext cx="534377" cy="259045"/>
    <xdr:sp macro="" textlink="">
      <xdr:nvSpPr>
        <xdr:cNvPr id="257" name="テキスト ボックス 256"/>
        <xdr:cNvSpPr txBox="1"/>
      </xdr:nvSpPr>
      <xdr:spPr>
        <a:xfrm>
          <a:off x="863111" y="1672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168347</xdr:rowOff>
    </xdr:from>
    <xdr:to>
      <xdr:col>55</xdr:col>
      <xdr:colOff>0</xdr:colOff>
      <xdr:row>35</xdr:row>
      <xdr:rowOff>134034</xdr:rowOff>
    </xdr:to>
    <xdr:cxnSp macro="">
      <xdr:nvCxnSpPr>
        <xdr:cNvPr id="286" name="直線コネクタ 285"/>
        <xdr:cNvCxnSpPr/>
      </xdr:nvCxnSpPr>
      <xdr:spPr>
        <a:xfrm flipV="1">
          <a:off x="9639300" y="5654747"/>
          <a:ext cx="838200" cy="48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96828</xdr:rowOff>
    </xdr:from>
    <xdr:ext cx="599010" cy="259045"/>
    <xdr:sp macro="" textlink="">
      <xdr:nvSpPr>
        <xdr:cNvPr id="287" name="補助費等平均値テキスト"/>
        <xdr:cNvSpPr txBox="1"/>
      </xdr:nvSpPr>
      <xdr:spPr>
        <a:xfrm>
          <a:off x="10528300" y="5926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134034</xdr:rowOff>
    </xdr:from>
    <xdr:to>
      <xdr:col>50</xdr:col>
      <xdr:colOff>114300</xdr:colOff>
      <xdr:row>36</xdr:row>
      <xdr:rowOff>46987</xdr:rowOff>
    </xdr:to>
    <xdr:cxnSp macro="">
      <xdr:nvCxnSpPr>
        <xdr:cNvPr id="289" name="直線コネクタ 288"/>
        <xdr:cNvCxnSpPr/>
      </xdr:nvCxnSpPr>
      <xdr:spPr>
        <a:xfrm flipV="1">
          <a:off x="8750300" y="6134784"/>
          <a:ext cx="889000" cy="8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877</xdr:rowOff>
    </xdr:from>
    <xdr:ext cx="534377" cy="259045"/>
    <xdr:sp macro="" textlink="">
      <xdr:nvSpPr>
        <xdr:cNvPr id="291" name="テキスト ボックス 290"/>
        <xdr:cNvSpPr txBox="1"/>
      </xdr:nvSpPr>
      <xdr:spPr>
        <a:xfrm>
          <a:off x="9372111" y="651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46987</xdr:rowOff>
    </xdr:from>
    <xdr:to>
      <xdr:col>45</xdr:col>
      <xdr:colOff>177800</xdr:colOff>
      <xdr:row>36</xdr:row>
      <xdr:rowOff>65557</xdr:rowOff>
    </xdr:to>
    <xdr:cxnSp macro="">
      <xdr:nvCxnSpPr>
        <xdr:cNvPr id="292" name="直線コネクタ 291"/>
        <xdr:cNvCxnSpPr/>
      </xdr:nvCxnSpPr>
      <xdr:spPr>
        <a:xfrm flipV="1">
          <a:off x="7861300" y="6219187"/>
          <a:ext cx="889000" cy="1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28568</xdr:rowOff>
    </xdr:from>
    <xdr:ext cx="534377" cy="259045"/>
    <xdr:sp macro="" textlink="">
      <xdr:nvSpPr>
        <xdr:cNvPr id="294" name="テキスト ボックス 293"/>
        <xdr:cNvSpPr txBox="1"/>
      </xdr:nvSpPr>
      <xdr:spPr>
        <a:xfrm>
          <a:off x="8483111" y="65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65557</xdr:rowOff>
    </xdr:from>
    <xdr:to>
      <xdr:col>41</xdr:col>
      <xdr:colOff>50800</xdr:colOff>
      <xdr:row>36</xdr:row>
      <xdr:rowOff>96738</xdr:rowOff>
    </xdr:to>
    <xdr:cxnSp macro="">
      <xdr:nvCxnSpPr>
        <xdr:cNvPr id="295" name="直線コネクタ 294"/>
        <xdr:cNvCxnSpPr/>
      </xdr:nvCxnSpPr>
      <xdr:spPr>
        <a:xfrm flipV="1">
          <a:off x="6972300" y="6237757"/>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41515</xdr:rowOff>
    </xdr:from>
    <xdr:ext cx="534377" cy="259045"/>
    <xdr:sp macro="" textlink="">
      <xdr:nvSpPr>
        <xdr:cNvPr id="297" name="テキスト ボックス 296"/>
        <xdr:cNvSpPr txBox="1"/>
      </xdr:nvSpPr>
      <xdr:spPr>
        <a:xfrm>
          <a:off x="7594111" y="6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46669</xdr:rowOff>
    </xdr:from>
    <xdr:ext cx="534377" cy="259045"/>
    <xdr:sp macro="" textlink="">
      <xdr:nvSpPr>
        <xdr:cNvPr id="299" name="テキスト ボックス 298"/>
        <xdr:cNvSpPr txBox="1"/>
      </xdr:nvSpPr>
      <xdr:spPr>
        <a:xfrm>
          <a:off x="6705111" y="656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117547</xdr:rowOff>
    </xdr:from>
    <xdr:to>
      <xdr:col>55</xdr:col>
      <xdr:colOff>50800</xdr:colOff>
      <xdr:row>33</xdr:row>
      <xdr:rowOff>47697</xdr:rowOff>
    </xdr:to>
    <xdr:sp macro="" textlink="">
      <xdr:nvSpPr>
        <xdr:cNvPr id="305" name="楕円 304"/>
        <xdr:cNvSpPr/>
      </xdr:nvSpPr>
      <xdr:spPr>
        <a:xfrm>
          <a:off x="10426700" y="560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140424</xdr:rowOff>
    </xdr:from>
    <xdr:ext cx="599010" cy="259045"/>
    <xdr:sp macro="" textlink="">
      <xdr:nvSpPr>
        <xdr:cNvPr id="306" name="補助費等該当値テキスト"/>
        <xdr:cNvSpPr txBox="1"/>
      </xdr:nvSpPr>
      <xdr:spPr>
        <a:xfrm>
          <a:off x="10528300" y="545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83234</xdr:rowOff>
    </xdr:from>
    <xdr:to>
      <xdr:col>50</xdr:col>
      <xdr:colOff>165100</xdr:colOff>
      <xdr:row>36</xdr:row>
      <xdr:rowOff>13384</xdr:rowOff>
    </xdr:to>
    <xdr:sp macro="" textlink="">
      <xdr:nvSpPr>
        <xdr:cNvPr id="307" name="楕円 306"/>
        <xdr:cNvSpPr/>
      </xdr:nvSpPr>
      <xdr:spPr>
        <a:xfrm>
          <a:off x="9588500" y="60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29911</xdr:rowOff>
    </xdr:from>
    <xdr:ext cx="599010" cy="259045"/>
    <xdr:sp macro="" textlink="">
      <xdr:nvSpPr>
        <xdr:cNvPr id="308" name="テキスト ボックス 307"/>
        <xdr:cNvSpPr txBox="1"/>
      </xdr:nvSpPr>
      <xdr:spPr>
        <a:xfrm>
          <a:off x="9339795" y="585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167637</xdr:rowOff>
    </xdr:from>
    <xdr:to>
      <xdr:col>46</xdr:col>
      <xdr:colOff>38100</xdr:colOff>
      <xdr:row>36</xdr:row>
      <xdr:rowOff>97787</xdr:rowOff>
    </xdr:to>
    <xdr:sp macro="" textlink="">
      <xdr:nvSpPr>
        <xdr:cNvPr id="309" name="楕円 308"/>
        <xdr:cNvSpPr/>
      </xdr:nvSpPr>
      <xdr:spPr>
        <a:xfrm>
          <a:off x="8699500" y="616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114314</xdr:rowOff>
    </xdr:from>
    <xdr:ext cx="599010" cy="259045"/>
    <xdr:sp macro="" textlink="">
      <xdr:nvSpPr>
        <xdr:cNvPr id="310" name="テキスト ボックス 309"/>
        <xdr:cNvSpPr txBox="1"/>
      </xdr:nvSpPr>
      <xdr:spPr>
        <a:xfrm>
          <a:off x="8450795" y="594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14757</xdr:rowOff>
    </xdr:from>
    <xdr:to>
      <xdr:col>41</xdr:col>
      <xdr:colOff>101600</xdr:colOff>
      <xdr:row>36</xdr:row>
      <xdr:rowOff>116357</xdr:rowOff>
    </xdr:to>
    <xdr:sp macro="" textlink="">
      <xdr:nvSpPr>
        <xdr:cNvPr id="311" name="楕円 310"/>
        <xdr:cNvSpPr/>
      </xdr:nvSpPr>
      <xdr:spPr>
        <a:xfrm>
          <a:off x="7810500" y="61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132884</xdr:rowOff>
    </xdr:from>
    <xdr:ext cx="599010" cy="259045"/>
    <xdr:sp macro="" textlink="">
      <xdr:nvSpPr>
        <xdr:cNvPr id="312" name="テキスト ボックス 311"/>
        <xdr:cNvSpPr txBox="1"/>
      </xdr:nvSpPr>
      <xdr:spPr>
        <a:xfrm>
          <a:off x="7561795" y="596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45938</xdr:rowOff>
    </xdr:from>
    <xdr:to>
      <xdr:col>36</xdr:col>
      <xdr:colOff>165100</xdr:colOff>
      <xdr:row>36</xdr:row>
      <xdr:rowOff>147538</xdr:rowOff>
    </xdr:to>
    <xdr:sp macro="" textlink="">
      <xdr:nvSpPr>
        <xdr:cNvPr id="313" name="楕円 312"/>
        <xdr:cNvSpPr/>
      </xdr:nvSpPr>
      <xdr:spPr>
        <a:xfrm>
          <a:off x="6921500" y="62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164065</xdr:rowOff>
    </xdr:from>
    <xdr:ext cx="599010" cy="259045"/>
    <xdr:sp macro="" textlink="">
      <xdr:nvSpPr>
        <xdr:cNvPr id="314" name="テキスト ボックス 313"/>
        <xdr:cNvSpPr txBox="1"/>
      </xdr:nvSpPr>
      <xdr:spPr>
        <a:xfrm>
          <a:off x="6672795" y="599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8680</xdr:rowOff>
    </xdr:from>
    <xdr:to>
      <xdr:col>55</xdr:col>
      <xdr:colOff>0</xdr:colOff>
      <xdr:row>56</xdr:row>
      <xdr:rowOff>96307</xdr:rowOff>
    </xdr:to>
    <xdr:cxnSp macro="">
      <xdr:nvCxnSpPr>
        <xdr:cNvPr id="341" name="直線コネクタ 340"/>
        <xdr:cNvCxnSpPr/>
      </xdr:nvCxnSpPr>
      <xdr:spPr>
        <a:xfrm flipV="1">
          <a:off x="9639300" y="8752630"/>
          <a:ext cx="838200" cy="94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21781</xdr:rowOff>
    </xdr:from>
    <xdr:ext cx="534377" cy="259045"/>
    <xdr:sp macro="" textlink="">
      <xdr:nvSpPr>
        <xdr:cNvPr id="342" name="普通建設事業費平均値テキスト"/>
        <xdr:cNvSpPr txBox="1"/>
      </xdr:nvSpPr>
      <xdr:spPr>
        <a:xfrm>
          <a:off x="10528300" y="9622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96307</xdr:rowOff>
    </xdr:from>
    <xdr:to>
      <xdr:col>50</xdr:col>
      <xdr:colOff>114300</xdr:colOff>
      <xdr:row>56</xdr:row>
      <xdr:rowOff>169985</xdr:rowOff>
    </xdr:to>
    <xdr:cxnSp macro="">
      <xdr:nvCxnSpPr>
        <xdr:cNvPr id="344" name="直線コネクタ 343"/>
        <xdr:cNvCxnSpPr/>
      </xdr:nvCxnSpPr>
      <xdr:spPr>
        <a:xfrm flipV="1">
          <a:off x="8750300" y="9697507"/>
          <a:ext cx="889000" cy="7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162022</xdr:rowOff>
    </xdr:from>
    <xdr:ext cx="534377" cy="259045"/>
    <xdr:sp macro="" textlink="">
      <xdr:nvSpPr>
        <xdr:cNvPr id="346" name="テキスト ボックス 345"/>
        <xdr:cNvSpPr txBox="1"/>
      </xdr:nvSpPr>
      <xdr:spPr>
        <a:xfrm>
          <a:off x="9372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168056</xdr:rowOff>
    </xdr:from>
    <xdr:to>
      <xdr:col>45</xdr:col>
      <xdr:colOff>177800</xdr:colOff>
      <xdr:row>56</xdr:row>
      <xdr:rowOff>169985</xdr:rowOff>
    </xdr:to>
    <xdr:cxnSp macro="">
      <xdr:nvCxnSpPr>
        <xdr:cNvPr id="347" name="直線コネクタ 346"/>
        <xdr:cNvCxnSpPr/>
      </xdr:nvCxnSpPr>
      <xdr:spPr>
        <a:xfrm>
          <a:off x="7861300" y="9597806"/>
          <a:ext cx="889000" cy="17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55532</xdr:rowOff>
    </xdr:from>
    <xdr:ext cx="534377" cy="259045"/>
    <xdr:sp macro="" textlink="">
      <xdr:nvSpPr>
        <xdr:cNvPr id="349" name="テキスト ボックス 348"/>
        <xdr:cNvSpPr txBox="1"/>
      </xdr:nvSpPr>
      <xdr:spPr>
        <a:xfrm>
          <a:off x="8483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168056</xdr:rowOff>
    </xdr:from>
    <xdr:to>
      <xdr:col>41</xdr:col>
      <xdr:colOff>50800</xdr:colOff>
      <xdr:row>56</xdr:row>
      <xdr:rowOff>170231</xdr:rowOff>
    </xdr:to>
    <xdr:cxnSp macro="">
      <xdr:nvCxnSpPr>
        <xdr:cNvPr id="350" name="直線コネクタ 349"/>
        <xdr:cNvCxnSpPr/>
      </xdr:nvCxnSpPr>
      <xdr:spPr>
        <a:xfrm flipV="1">
          <a:off x="6972300" y="9597806"/>
          <a:ext cx="889000" cy="17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20893</xdr:rowOff>
    </xdr:from>
    <xdr:ext cx="534377" cy="259045"/>
    <xdr:sp macro="" textlink="">
      <xdr:nvSpPr>
        <xdr:cNvPr id="352" name="テキスト ボックス 351"/>
        <xdr:cNvSpPr txBox="1"/>
      </xdr:nvSpPr>
      <xdr:spPr>
        <a:xfrm>
          <a:off x="7594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46963</xdr:rowOff>
    </xdr:from>
    <xdr:ext cx="534377" cy="259045"/>
    <xdr:sp macro="" textlink="">
      <xdr:nvSpPr>
        <xdr:cNvPr id="354" name="テキスト ボックス 353"/>
        <xdr:cNvSpPr txBox="1"/>
      </xdr:nvSpPr>
      <xdr:spPr>
        <a:xfrm>
          <a:off x="6705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129330</xdr:rowOff>
    </xdr:from>
    <xdr:to>
      <xdr:col>55</xdr:col>
      <xdr:colOff>50800</xdr:colOff>
      <xdr:row>51</xdr:row>
      <xdr:rowOff>59480</xdr:rowOff>
    </xdr:to>
    <xdr:sp macro="" textlink="">
      <xdr:nvSpPr>
        <xdr:cNvPr id="360" name="楕円 359"/>
        <xdr:cNvSpPr/>
      </xdr:nvSpPr>
      <xdr:spPr>
        <a:xfrm>
          <a:off x="10426700" y="870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82357</xdr:rowOff>
    </xdr:from>
    <xdr:ext cx="599010" cy="259045"/>
    <xdr:sp macro="" textlink="">
      <xdr:nvSpPr>
        <xdr:cNvPr id="361" name="普通建設事業費該当値テキスト"/>
        <xdr:cNvSpPr txBox="1"/>
      </xdr:nvSpPr>
      <xdr:spPr>
        <a:xfrm>
          <a:off x="10528300" y="865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45507</xdr:rowOff>
    </xdr:from>
    <xdr:to>
      <xdr:col>50</xdr:col>
      <xdr:colOff>165100</xdr:colOff>
      <xdr:row>56</xdr:row>
      <xdr:rowOff>147107</xdr:rowOff>
    </xdr:to>
    <xdr:sp macro="" textlink="">
      <xdr:nvSpPr>
        <xdr:cNvPr id="362" name="楕円 361"/>
        <xdr:cNvSpPr/>
      </xdr:nvSpPr>
      <xdr:spPr>
        <a:xfrm>
          <a:off x="9588500" y="964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163634</xdr:rowOff>
    </xdr:from>
    <xdr:ext cx="534377" cy="259045"/>
    <xdr:sp macro="" textlink="">
      <xdr:nvSpPr>
        <xdr:cNvPr id="363" name="テキスト ボックス 362"/>
        <xdr:cNvSpPr txBox="1"/>
      </xdr:nvSpPr>
      <xdr:spPr>
        <a:xfrm>
          <a:off x="9372111" y="942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119185</xdr:rowOff>
    </xdr:from>
    <xdr:to>
      <xdr:col>46</xdr:col>
      <xdr:colOff>38100</xdr:colOff>
      <xdr:row>57</xdr:row>
      <xdr:rowOff>49335</xdr:rowOff>
    </xdr:to>
    <xdr:sp macro="" textlink="">
      <xdr:nvSpPr>
        <xdr:cNvPr id="364" name="楕円 363"/>
        <xdr:cNvSpPr/>
      </xdr:nvSpPr>
      <xdr:spPr>
        <a:xfrm>
          <a:off x="8699500" y="97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65862</xdr:rowOff>
    </xdr:from>
    <xdr:ext cx="534377" cy="259045"/>
    <xdr:sp macro="" textlink="">
      <xdr:nvSpPr>
        <xdr:cNvPr id="365" name="テキスト ボックス 364"/>
        <xdr:cNvSpPr txBox="1"/>
      </xdr:nvSpPr>
      <xdr:spPr>
        <a:xfrm>
          <a:off x="8483111" y="949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117256</xdr:rowOff>
    </xdr:from>
    <xdr:to>
      <xdr:col>41</xdr:col>
      <xdr:colOff>101600</xdr:colOff>
      <xdr:row>56</xdr:row>
      <xdr:rowOff>47406</xdr:rowOff>
    </xdr:to>
    <xdr:sp macro="" textlink="">
      <xdr:nvSpPr>
        <xdr:cNvPr id="366" name="楕円 365"/>
        <xdr:cNvSpPr/>
      </xdr:nvSpPr>
      <xdr:spPr>
        <a:xfrm>
          <a:off x="7810500" y="95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63933</xdr:rowOff>
    </xdr:from>
    <xdr:ext cx="599010" cy="259045"/>
    <xdr:sp macro="" textlink="">
      <xdr:nvSpPr>
        <xdr:cNvPr id="367" name="テキスト ボックス 366"/>
        <xdr:cNvSpPr txBox="1"/>
      </xdr:nvSpPr>
      <xdr:spPr>
        <a:xfrm>
          <a:off x="7561795" y="932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119431</xdr:rowOff>
    </xdr:from>
    <xdr:to>
      <xdr:col>36</xdr:col>
      <xdr:colOff>165100</xdr:colOff>
      <xdr:row>57</xdr:row>
      <xdr:rowOff>49581</xdr:rowOff>
    </xdr:to>
    <xdr:sp macro="" textlink="">
      <xdr:nvSpPr>
        <xdr:cNvPr id="368" name="楕円 367"/>
        <xdr:cNvSpPr/>
      </xdr:nvSpPr>
      <xdr:spPr>
        <a:xfrm>
          <a:off x="6921500" y="972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66108</xdr:rowOff>
    </xdr:from>
    <xdr:ext cx="534377" cy="259045"/>
    <xdr:sp macro="" textlink="">
      <xdr:nvSpPr>
        <xdr:cNvPr id="369" name="テキスト ボックス 368"/>
        <xdr:cNvSpPr txBox="1"/>
      </xdr:nvSpPr>
      <xdr:spPr>
        <a:xfrm>
          <a:off x="6705111" y="949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73989</xdr:rowOff>
    </xdr:from>
    <xdr:to>
      <xdr:col>55</xdr:col>
      <xdr:colOff>0</xdr:colOff>
      <xdr:row>77</xdr:row>
      <xdr:rowOff>87219</xdr:rowOff>
    </xdr:to>
    <xdr:cxnSp macro="">
      <xdr:nvCxnSpPr>
        <xdr:cNvPr id="394" name="直線コネクタ 393"/>
        <xdr:cNvCxnSpPr/>
      </xdr:nvCxnSpPr>
      <xdr:spPr>
        <a:xfrm flipV="1">
          <a:off x="9639300" y="12246939"/>
          <a:ext cx="838200" cy="104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19116</xdr:rowOff>
    </xdr:from>
    <xdr:ext cx="534377" cy="259045"/>
    <xdr:sp macro="" textlink="">
      <xdr:nvSpPr>
        <xdr:cNvPr id="395" name="普通建設事業費 （ うち新規整備　）平均値テキスト"/>
        <xdr:cNvSpPr txBox="1"/>
      </xdr:nvSpPr>
      <xdr:spPr>
        <a:xfrm>
          <a:off x="10528300" y="13220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87219</xdr:rowOff>
    </xdr:from>
    <xdr:to>
      <xdr:col>50</xdr:col>
      <xdr:colOff>114300</xdr:colOff>
      <xdr:row>78</xdr:row>
      <xdr:rowOff>7169</xdr:rowOff>
    </xdr:to>
    <xdr:cxnSp macro="">
      <xdr:nvCxnSpPr>
        <xdr:cNvPr id="397" name="直線コネクタ 396"/>
        <xdr:cNvCxnSpPr/>
      </xdr:nvCxnSpPr>
      <xdr:spPr>
        <a:xfrm flipV="1">
          <a:off x="8750300" y="13288869"/>
          <a:ext cx="889000" cy="9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151666</xdr:rowOff>
    </xdr:from>
    <xdr:ext cx="534377" cy="259045"/>
    <xdr:sp macro="" textlink="">
      <xdr:nvSpPr>
        <xdr:cNvPr id="399" name="テキスト ボックス 398"/>
        <xdr:cNvSpPr txBox="1"/>
      </xdr:nvSpPr>
      <xdr:spPr>
        <a:xfrm>
          <a:off x="9372111" y="130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7169</xdr:rowOff>
    </xdr:from>
    <xdr:to>
      <xdr:col>45</xdr:col>
      <xdr:colOff>177800</xdr:colOff>
      <xdr:row>78</xdr:row>
      <xdr:rowOff>11427</xdr:rowOff>
    </xdr:to>
    <xdr:cxnSp macro="">
      <xdr:nvCxnSpPr>
        <xdr:cNvPr id="400" name="直線コネクタ 399"/>
        <xdr:cNvCxnSpPr/>
      </xdr:nvCxnSpPr>
      <xdr:spPr>
        <a:xfrm flipV="1">
          <a:off x="7861300" y="13380269"/>
          <a:ext cx="889000" cy="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12208</xdr:rowOff>
    </xdr:from>
    <xdr:ext cx="534377" cy="259045"/>
    <xdr:sp macro="" textlink="">
      <xdr:nvSpPr>
        <xdr:cNvPr id="402" name="テキスト ボックス 401"/>
        <xdr:cNvSpPr txBox="1"/>
      </xdr:nvSpPr>
      <xdr:spPr>
        <a:xfrm>
          <a:off x="8483111" y="130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363</xdr:rowOff>
    </xdr:from>
    <xdr:to>
      <xdr:col>41</xdr:col>
      <xdr:colOff>50800</xdr:colOff>
      <xdr:row>78</xdr:row>
      <xdr:rowOff>11427</xdr:rowOff>
    </xdr:to>
    <xdr:cxnSp macro="">
      <xdr:nvCxnSpPr>
        <xdr:cNvPr id="403" name="直線コネクタ 402"/>
        <xdr:cNvCxnSpPr/>
      </xdr:nvCxnSpPr>
      <xdr:spPr>
        <a:xfrm>
          <a:off x="6972300" y="13373463"/>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168143</xdr:rowOff>
    </xdr:from>
    <xdr:ext cx="534377" cy="259045"/>
    <xdr:sp macro="" textlink="">
      <xdr:nvSpPr>
        <xdr:cNvPr id="405" name="テキスト ボックス 404"/>
        <xdr:cNvSpPr txBox="1"/>
      </xdr:nvSpPr>
      <xdr:spPr>
        <a:xfrm>
          <a:off x="7594111" y="130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13671</xdr:rowOff>
    </xdr:from>
    <xdr:ext cx="534377" cy="259045"/>
    <xdr:sp macro="" textlink="">
      <xdr:nvSpPr>
        <xdr:cNvPr id="407" name="テキスト ボックス 406"/>
        <xdr:cNvSpPr txBox="1"/>
      </xdr:nvSpPr>
      <xdr:spPr>
        <a:xfrm>
          <a:off x="6705111" y="130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23189</xdr:rowOff>
    </xdr:from>
    <xdr:to>
      <xdr:col>55</xdr:col>
      <xdr:colOff>50800</xdr:colOff>
      <xdr:row>71</xdr:row>
      <xdr:rowOff>124789</xdr:rowOff>
    </xdr:to>
    <xdr:sp macro="" textlink="">
      <xdr:nvSpPr>
        <xdr:cNvPr id="413" name="楕円 412"/>
        <xdr:cNvSpPr/>
      </xdr:nvSpPr>
      <xdr:spPr>
        <a:xfrm>
          <a:off x="10426700" y="1219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147666</xdr:rowOff>
    </xdr:from>
    <xdr:ext cx="599010" cy="259045"/>
    <xdr:sp macro="" textlink="">
      <xdr:nvSpPr>
        <xdr:cNvPr id="414" name="普通建設事業費 （ うち新規整備　）該当値テキスト"/>
        <xdr:cNvSpPr txBox="1"/>
      </xdr:nvSpPr>
      <xdr:spPr>
        <a:xfrm>
          <a:off x="10528300" y="1214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36419</xdr:rowOff>
    </xdr:from>
    <xdr:to>
      <xdr:col>50</xdr:col>
      <xdr:colOff>165100</xdr:colOff>
      <xdr:row>77</xdr:row>
      <xdr:rowOff>138019</xdr:rowOff>
    </xdr:to>
    <xdr:sp macro="" textlink="">
      <xdr:nvSpPr>
        <xdr:cNvPr id="415" name="楕円 414"/>
        <xdr:cNvSpPr/>
      </xdr:nvSpPr>
      <xdr:spPr>
        <a:xfrm>
          <a:off x="9588500" y="1323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129146</xdr:rowOff>
    </xdr:from>
    <xdr:ext cx="534377" cy="259045"/>
    <xdr:sp macro="" textlink="">
      <xdr:nvSpPr>
        <xdr:cNvPr id="416" name="テキスト ボックス 415"/>
        <xdr:cNvSpPr txBox="1"/>
      </xdr:nvSpPr>
      <xdr:spPr>
        <a:xfrm>
          <a:off x="9372111" y="133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127819</xdr:rowOff>
    </xdr:from>
    <xdr:to>
      <xdr:col>46</xdr:col>
      <xdr:colOff>38100</xdr:colOff>
      <xdr:row>78</xdr:row>
      <xdr:rowOff>57969</xdr:rowOff>
    </xdr:to>
    <xdr:sp macro="" textlink="">
      <xdr:nvSpPr>
        <xdr:cNvPr id="417" name="楕円 416"/>
        <xdr:cNvSpPr/>
      </xdr:nvSpPr>
      <xdr:spPr>
        <a:xfrm>
          <a:off x="8699500" y="133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49096</xdr:rowOff>
    </xdr:from>
    <xdr:ext cx="469744" cy="259045"/>
    <xdr:sp macro="" textlink="">
      <xdr:nvSpPr>
        <xdr:cNvPr id="418" name="テキスト ボックス 417"/>
        <xdr:cNvSpPr txBox="1"/>
      </xdr:nvSpPr>
      <xdr:spPr>
        <a:xfrm>
          <a:off x="8515428" y="134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132077</xdr:rowOff>
    </xdr:from>
    <xdr:to>
      <xdr:col>41</xdr:col>
      <xdr:colOff>101600</xdr:colOff>
      <xdr:row>78</xdr:row>
      <xdr:rowOff>62227</xdr:rowOff>
    </xdr:to>
    <xdr:sp macro="" textlink="">
      <xdr:nvSpPr>
        <xdr:cNvPr id="419" name="楕円 418"/>
        <xdr:cNvSpPr/>
      </xdr:nvSpPr>
      <xdr:spPr>
        <a:xfrm>
          <a:off x="7810500" y="133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53354</xdr:rowOff>
    </xdr:from>
    <xdr:ext cx="469744" cy="259045"/>
    <xdr:sp macro="" textlink="">
      <xdr:nvSpPr>
        <xdr:cNvPr id="420" name="テキスト ボックス 419"/>
        <xdr:cNvSpPr txBox="1"/>
      </xdr:nvSpPr>
      <xdr:spPr>
        <a:xfrm>
          <a:off x="7626428" y="1342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121013</xdr:rowOff>
    </xdr:from>
    <xdr:to>
      <xdr:col>36</xdr:col>
      <xdr:colOff>165100</xdr:colOff>
      <xdr:row>78</xdr:row>
      <xdr:rowOff>51163</xdr:rowOff>
    </xdr:to>
    <xdr:sp macro="" textlink="">
      <xdr:nvSpPr>
        <xdr:cNvPr id="421" name="楕円 420"/>
        <xdr:cNvSpPr/>
      </xdr:nvSpPr>
      <xdr:spPr>
        <a:xfrm>
          <a:off x="6921500" y="133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42290</xdr:rowOff>
    </xdr:from>
    <xdr:ext cx="469744" cy="259045"/>
    <xdr:sp macro="" textlink="">
      <xdr:nvSpPr>
        <xdr:cNvPr id="422" name="テキスト ボックス 421"/>
        <xdr:cNvSpPr txBox="1"/>
      </xdr:nvSpPr>
      <xdr:spPr>
        <a:xfrm>
          <a:off x="6737428" y="1341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169142</xdr:rowOff>
    </xdr:from>
    <xdr:to>
      <xdr:col>55</xdr:col>
      <xdr:colOff>0</xdr:colOff>
      <xdr:row>96</xdr:row>
      <xdr:rowOff>60395</xdr:rowOff>
    </xdr:to>
    <xdr:cxnSp macro="">
      <xdr:nvCxnSpPr>
        <xdr:cNvPr id="455" name="直線コネクタ 454"/>
        <xdr:cNvCxnSpPr/>
      </xdr:nvCxnSpPr>
      <xdr:spPr>
        <a:xfrm flipV="1">
          <a:off x="9639300" y="16285442"/>
          <a:ext cx="838200" cy="2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41219</xdr:rowOff>
    </xdr:from>
    <xdr:ext cx="534377" cy="259045"/>
    <xdr:sp macro="" textlink="">
      <xdr:nvSpPr>
        <xdr:cNvPr id="456" name="普通建設事業費 （ うち更新整備　）平均値テキスト"/>
        <xdr:cNvSpPr txBox="1"/>
      </xdr:nvSpPr>
      <xdr:spPr>
        <a:xfrm>
          <a:off x="10528300" y="1650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60395</xdr:rowOff>
    </xdr:from>
    <xdr:to>
      <xdr:col>50</xdr:col>
      <xdr:colOff>114300</xdr:colOff>
      <xdr:row>96</xdr:row>
      <xdr:rowOff>87942</xdr:rowOff>
    </xdr:to>
    <xdr:cxnSp macro="">
      <xdr:nvCxnSpPr>
        <xdr:cNvPr id="458" name="直線コネクタ 457"/>
        <xdr:cNvCxnSpPr/>
      </xdr:nvCxnSpPr>
      <xdr:spPr>
        <a:xfrm flipV="1">
          <a:off x="8750300" y="16519595"/>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52410</xdr:rowOff>
    </xdr:from>
    <xdr:ext cx="534377" cy="259045"/>
    <xdr:sp macro="" textlink="">
      <xdr:nvSpPr>
        <xdr:cNvPr id="460" name="テキスト ボックス 459"/>
        <xdr:cNvSpPr txBox="1"/>
      </xdr:nvSpPr>
      <xdr:spPr>
        <a:xfrm>
          <a:off x="9372111" y="166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15266</xdr:rowOff>
    </xdr:from>
    <xdr:to>
      <xdr:col>45</xdr:col>
      <xdr:colOff>177800</xdr:colOff>
      <xdr:row>96</xdr:row>
      <xdr:rowOff>87942</xdr:rowOff>
    </xdr:to>
    <xdr:cxnSp macro="">
      <xdr:nvCxnSpPr>
        <xdr:cNvPr id="461" name="直線コネクタ 460"/>
        <xdr:cNvCxnSpPr/>
      </xdr:nvCxnSpPr>
      <xdr:spPr>
        <a:xfrm>
          <a:off x="7861300" y="16303016"/>
          <a:ext cx="889000" cy="24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120048</xdr:rowOff>
    </xdr:from>
    <xdr:ext cx="534377" cy="259045"/>
    <xdr:sp macro="" textlink="">
      <xdr:nvSpPr>
        <xdr:cNvPr id="463" name="テキスト ボックス 462"/>
        <xdr:cNvSpPr txBox="1"/>
      </xdr:nvSpPr>
      <xdr:spPr>
        <a:xfrm>
          <a:off x="8483111" y="1675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15266</xdr:rowOff>
    </xdr:from>
    <xdr:to>
      <xdr:col>41</xdr:col>
      <xdr:colOff>50800</xdr:colOff>
      <xdr:row>96</xdr:row>
      <xdr:rowOff>98791</xdr:rowOff>
    </xdr:to>
    <xdr:cxnSp macro="">
      <xdr:nvCxnSpPr>
        <xdr:cNvPr id="464" name="直線コネクタ 463"/>
        <xdr:cNvCxnSpPr/>
      </xdr:nvCxnSpPr>
      <xdr:spPr>
        <a:xfrm flipV="1">
          <a:off x="6972300" y="16303016"/>
          <a:ext cx="889000" cy="25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89540</xdr:rowOff>
    </xdr:from>
    <xdr:ext cx="534377" cy="259045"/>
    <xdr:sp macro="" textlink="">
      <xdr:nvSpPr>
        <xdr:cNvPr id="466" name="テキスト ボックス 465"/>
        <xdr:cNvSpPr txBox="1"/>
      </xdr:nvSpPr>
      <xdr:spPr>
        <a:xfrm>
          <a:off x="7594111" y="167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95911</xdr:rowOff>
    </xdr:from>
    <xdr:ext cx="534377" cy="259045"/>
    <xdr:sp macro="" textlink="">
      <xdr:nvSpPr>
        <xdr:cNvPr id="468" name="テキスト ボックス 467"/>
        <xdr:cNvSpPr txBox="1"/>
      </xdr:nvSpPr>
      <xdr:spPr>
        <a:xfrm>
          <a:off x="6705111" y="1672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118342</xdr:rowOff>
    </xdr:from>
    <xdr:to>
      <xdr:col>55</xdr:col>
      <xdr:colOff>50800</xdr:colOff>
      <xdr:row>95</xdr:row>
      <xdr:rowOff>48492</xdr:rowOff>
    </xdr:to>
    <xdr:sp macro="" textlink="">
      <xdr:nvSpPr>
        <xdr:cNvPr id="474" name="楕円 473"/>
        <xdr:cNvSpPr/>
      </xdr:nvSpPr>
      <xdr:spPr>
        <a:xfrm>
          <a:off x="10426700" y="1623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141219</xdr:rowOff>
    </xdr:from>
    <xdr:ext cx="534377" cy="259045"/>
    <xdr:sp macro="" textlink="">
      <xdr:nvSpPr>
        <xdr:cNvPr id="475" name="普通建設事業費 （ うち更新整備　）該当値テキスト"/>
        <xdr:cNvSpPr txBox="1"/>
      </xdr:nvSpPr>
      <xdr:spPr>
        <a:xfrm>
          <a:off x="10528300" y="1608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9595</xdr:rowOff>
    </xdr:from>
    <xdr:to>
      <xdr:col>50</xdr:col>
      <xdr:colOff>165100</xdr:colOff>
      <xdr:row>96</xdr:row>
      <xdr:rowOff>111195</xdr:rowOff>
    </xdr:to>
    <xdr:sp macro="" textlink="">
      <xdr:nvSpPr>
        <xdr:cNvPr id="476" name="楕円 475"/>
        <xdr:cNvSpPr/>
      </xdr:nvSpPr>
      <xdr:spPr>
        <a:xfrm>
          <a:off x="9588500" y="164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127722</xdr:rowOff>
    </xdr:from>
    <xdr:ext cx="534377" cy="259045"/>
    <xdr:sp macro="" textlink="">
      <xdr:nvSpPr>
        <xdr:cNvPr id="477" name="テキスト ボックス 476"/>
        <xdr:cNvSpPr txBox="1"/>
      </xdr:nvSpPr>
      <xdr:spPr>
        <a:xfrm>
          <a:off x="9372111" y="1624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37142</xdr:rowOff>
    </xdr:from>
    <xdr:to>
      <xdr:col>46</xdr:col>
      <xdr:colOff>38100</xdr:colOff>
      <xdr:row>96</xdr:row>
      <xdr:rowOff>138742</xdr:rowOff>
    </xdr:to>
    <xdr:sp macro="" textlink="">
      <xdr:nvSpPr>
        <xdr:cNvPr id="478" name="楕円 477"/>
        <xdr:cNvSpPr/>
      </xdr:nvSpPr>
      <xdr:spPr>
        <a:xfrm>
          <a:off x="8699500" y="164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155269</xdr:rowOff>
    </xdr:from>
    <xdr:ext cx="534377" cy="259045"/>
    <xdr:sp macro="" textlink="">
      <xdr:nvSpPr>
        <xdr:cNvPr id="479" name="テキスト ボックス 478"/>
        <xdr:cNvSpPr txBox="1"/>
      </xdr:nvSpPr>
      <xdr:spPr>
        <a:xfrm>
          <a:off x="8483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135916</xdr:rowOff>
    </xdr:from>
    <xdr:to>
      <xdr:col>41</xdr:col>
      <xdr:colOff>101600</xdr:colOff>
      <xdr:row>95</xdr:row>
      <xdr:rowOff>66066</xdr:rowOff>
    </xdr:to>
    <xdr:sp macro="" textlink="">
      <xdr:nvSpPr>
        <xdr:cNvPr id="480" name="楕円 479"/>
        <xdr:cNvSpPr/>
      </xdr:nvSpPr>
      <xdr:spPr>
        <a:xfrm>
          <a:off x="7810500" y="162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82593</xdr:rowOff>
    </xdr:from>
    <xdr:ext cx="534377" cy="259045"/>
    <xdr:sp macro="" textlink="">
      <xdr:nvSpPr>
        <xdr:cNvPr id="481" name="テキスト ボックス 480"/>
        <xdr:cNvSpPr txBox="1"/>
      </xdr:nvSpPr>
      <xdr:spPr>
        <a:xfrm>
          <a:off x="7594111" y="1602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47991</xdr:rowOff>
    </xdr:from>
    <xdr:to>
      <xdr:col>36</xdr:col>
      <xdr:colOff>165100</xdr:colOff>
      <xdr:row>96</xdr:row>
      <xdr:rowOff>149591</xdr:rowOff>
    </xdr:to>
    <xdr:sp macro="" textlink="">
      <xdr:nvSpPr>
        <xdr:cNvPr id="482" name="楕円 481"/>
        <xdr:cNvSpPr/>
      </xdr:nvSpPr>
      <xdr:spPr>
        <a:xfrm>
          <a:off x="6921500" y="165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166118</xdr:rowOff>
    </xdr:from>
    <xdr:ext cx="534377" cy="259045"/>
    <xdr:sp macro="" textlink="">
      <xdr:nvSpPr>
        <xdr:cNvPr id="483" name="テキスト ボックス 482"/>
        <xdr:cNvSpPr txBox="1"/>
      </xdr:nvSpPr>
      <xdr:spPr>
        <a:xfrm>
          <a:off x="6705111" y="1628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2" name="直線コネクタ 51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95223</xdr:rowOff>
    </xdr:from>
    <xdr:ext cx="534377" cy="259045"/>
    <xdr:sp macro="" textlink="">
      <xdr:nvSpPr>
        <xdr:cNvPr id="513" name="災害復旧事業費平均値テキスト"/>
        <xdr:cNvSpPr txBox="1"/>
      </xdr:nvSpPr>
      <xdr:spPr>
        <a:xfrm>
          <a:off x="16370300" y="62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5" name="直線コネクタ 51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131475</xdr:rowOff>
    </xdr:from>
    <xdr:ext cx="469744" cy="259045"/>
    <xdr:sp macro="" textlink="">
      <xdr:nvSpPr>
        <xdr:cNvPr id="517" name="テキスト ボックス 516"/>
        <xdr:cNvSpPr txBox="1"/>
      </xdr:nvSpPr>
      <xdr:spPr>
        <a:xfrm>
          <a:off x="15246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151435</xdr:rowOff>
    </xdr:from>
    <xdr:to>
      <xdr:col>76</xdr:col>
      <xdr:colOff>114300</xdr:colOff>
      <xdr:row>39</xdr:row>
      <xdr:rowOff>44450</xdr:rowOff>
    </xdr:to>
    <xdr:cxnSp macro="">
      <xdr:nvCxnSpPr>
        <xdr:cNvPr id="518" name="直線コネクタ 517"/>
        <xdr:cNvCxnSpPr/>
      </xdr:nvCxnSpPr>
      <xdr:spPr>
        <a:xfrm>
          <a:off x="13703300" y="6666535"/>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166298</xdr:rowOff>
    </xdr:from>
    <xdr:ext cx="469744" cy="259045"/>
    <xdr:sp macro="" textlink="">
      <xdr:nvSpPr>
        <xdr:cNvPr id="520" name="テキスト ボックス 519"/>
        <xdr:cNvSpPr txBox="1"/>
      </xdr:nvSpPr>
      <xdr:spPr>
        <a:xfrm>
          <a:off x="14357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23571</xdr:rowOff>
    </xdr:from>
    <xdr:to>
      <xdr:col>71</xdr:col>
      <xdr:colOff>177800</xdr:colOff>
      <xdr:row>38</xdr:row>
      <xdr:rowOff>151435</xdr:rowOff>
    </xdr:to>
    <xdr:cxnSp macro="">
      <xdr:nvCxnSpPr>
        <xdr:cNvPr id="521" name="直線コネクタ 520"/>
        <xdr:cNvCxnSpPr/>
      </xdr:nvCxnSpPr>
      <xdr:spPr>
        <a:xfrm>
          <a:off x="12814300" y="6367221"/>
          <a:ext cx="889000" cy="2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35628</xdr:rowOff>
    </xdr:from>
    <xdr:ext cx="469744" cy="259045"/>
    <xdr:sp macro="" textlink="">
      <xdr:nvSpPr>
        <xdr:cNvPr id="523" name="テキスト ボックス 522"/>
        <xdr:cNvSpPr txBox="1"/>
      </xdr:nvSpPr>
      <xdr:spPr>
        <a:xfrm>
          <a:off x="13468428" y="67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2671</xdr:rowOff>
    </xdr:from>
    <xdr:ext cx="469744" cy="259045"/>
    <xdr:sp macro="" textlink="">
      <xdr:nvSpPr>
        <xdr:cNvPr id="525" name="テキスト ボックス 524"/>
        <xdr:cNvSpPr txBox="1"/>
      </xdr:nvSpPr>
      <xdr:spPr>
        <a:xfrm>
          <a:off x="12579428" y="66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1" name="楕円 53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3" name="楕円 53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4" name="テキスト ボックス 53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5" name="楕円 53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6" name="テキスト ボックス 53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100635</xdr:rowOff>
    </xdr:from>
    <xdr:to>
      <xdr:col>72</xdr:col>
      <xdr:colOff>38100</xdr:colOff>
      <xdr:row>39</xdr:row>
      <xdr:rowOff>30785</xdr:rowOff>
    </xdr:to>
    <xdr:sp macro="" textlink="">
      <xdr:nvSpPr>
        <xdr:cNvPr id="537" name="楕円 536"/>
        <xdr:cNvSpPr/>
      </xdr:nvSpPr>
      <xdr:spPr>
        <a:xfrm>
          <a:off x="13652500" y="66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47312</xdr:rowOff>
    </xdr:from>
    <xdr:ext cx="469744" cy="259045"/>
    <xdr:sp macro="" textlink="">
      <xdr:nvSpPr>
        <xdr:cNvPr id="538" name="テキスト ボックス 537"/>
        <xdr:cNvSpPr txBox="1"/>
      </xdr:nvSpPr>
      <xdr:spPr>
        <a:xfrm>
          <a:off x="13468428" y="639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144221</xdr:rowOff>
    </xdr:from>
    <xdr:to>
      <xdr:col>67</xdr:col>
      <xdr:colOff>101600</xdr:colOff>
      <xdr:row>37</xdr:row>
      <xdr:rowOff>74371</xdr:rowOff>
    </xdr:to>
    <xdr:sp macro="" textlink="">
      <xdr:nvSpPr>
        <xdr:cNvPr id="539" name="楕円 538"/>
        <xdr:cNvSpPr/>
      </xdr:nvSpPr>
      <xdr:spPr>
        <a:xfrm>
          <a:off x="127635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90898</xdr:rowOff>
    </xdr:from>
    <xdr:ext cx="534377" cy="259045"/>
    <xdr:sp macro="" textlink="">
      <xdr:nvSpPr>
        <xdr:cNvPr id="540" name="テキスト ボックス 539"/>
        <xdr:cNvSpPr txBox="1"/>
      </xdr:nvSpPr>
      <xdr:spPr>
        <a:xfrm>
          <a:off x="12547111" y="609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23310</xdr:rowOff>
    </xdr:from>
    <xdr:to>
      <xdr:col>85</xdr:col>
      <xdr:colOff>127000</xdr:colOff>
      <xdr:row>77</xdr:row>
      <xdr:rowOff>52592</xdr:rowOff>
    </xdr:to>
    <xdr:cxnSp macro="">
      <xdr:nvCxnSpPr>
        <xdr:cNvPr id="621" name="直線コネクタ 620"/>
        <xdr:cNvCxnSpPr/>
      </xdr:nvCxnSpPr>
      <xdr:spPr>
        <a:xfrm flipV="1">
          <a:off x="15481300" y="13224960"/>
          <a:ext cx="838200" cy="2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38513</xdr:rowOff>
    </xdr:from>
    <xdr:ext cx="534377" cy="259045"/>
    <xdr:sp macro="" textlink="">
      <xdr:nvSpPr>
        <xdr:cNvPr id="622" name="公債費平均値テキスト"/>
        <xdr:cNvSpPr txBox="1"/>
      </xdr:nvSpPr>
      <xdr:spPr>
        <a:xfrm>
          <a:off x="16370300" y="1324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47716</xdr:rowOff>
    </xdr:from>
    <xdr:to>
      <xdr:col>81</xdr:col>
      <xdr:colOff>50800</xdr:colOff>
      <xdr:row>77</xdr:row>
      <xdr:rowOff>52592</xdr:rowOff>
    </xdr:to>
    <xdr:cxnSp macro="">
      <xdr:nvCxnSpPr>
        <xdr:cNvPr id="624" name="直線コネクタ 623"/>
        <xdr:cNvCxnSpPr/>
      </xdr:nvCxnSpPr>
      <xdr:spPr>
        <a:xfrm>
          <a:off x="14592300" y="13249366"/>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146869</xdr:rowOff>
    </xdr:from>
    <xdr:ext cx="534377" cy="259045"/>
    <xdr:sp macro="" textlink="">
      <xdr:nvSpPr>
        <xdr:cNvPr id="626" name="テキスト ボックス 625"/>
        <xdr:cNvSpPr txBox="1"/>
      </xdr:nvSpPr>
      <xdr:spPr>
        <a:xfrm>
          <a:off x="15214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18292</xdr:rowOff>
    </xdr:from>
    <xdr:to>
      <xdr:col>76</xdr:col>
      <xdr:colOff>114300</xdr:colOff>
      <xdr:row>77</xdr:row>
      <xdr:rowOff>47716</xdr:rowOff>
    </xdr:to>
    <xdr:cxnSp macro="">
      <xdr:nvCxnSpPr>
        <xdr:cNvPr id="627" name="直線コネクタ 626"/>
        <xdr:cNvCxnSpPr/>
      </xdr:nvCxnSpPr>
      <xdr:spPr>
        <a:xfrm>
          <a:off x="13703300" y="13219942"/>
          <a:ext cx="8890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143015</xdr:rowOff>
    </xdr:from>
    <xdr:ext cx="534377" cy="259045"/>
    <xdr:sp macro="" textlink="">
      <xdr:nvSpPr>
        <xdr:cNvPr id="629" name="テキスト ボックス 628"/>
        <xdr:cNvSpPr txBox="1"/>
      </xdr:nvSpPr>
      <xdr:spPr>
        <a:xfrm>
          <a:off x="14325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9996</xdr:rowOff>
    </xdr:from>
    <xdr:to>
      <xdr:col>71</xdr:col>
      <xdr:colOff>177800</xdr:colOff>
      <xdr:row>77</xdr:row>
      <xdr:rowOff>18292</xdr:rowOff>
    </xdr:to>
    <xdr:cxnSp macro="">
      <xdr:nvCxnSpPr>
        <xdr:cNvPr id="630" name="直線コネクタ 629"/>
        <xdr:cNvCxnSpPr/>
      </xdr:nvCxnSpPr>
      <xdr:spPr>
        <a:xfrm>
          <a:off x="12814300" y="13211646"/>
          <a:ext cx="889000" cy="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149155</xdr:rowOff>
    </xdr:from>
    <xdr:ext cx="534377" cy="259045"/>
    <xdr:sp macro="" textlink="">
      <xdr:nvSpPr>
        <xdr:cNvPr id="632" name="テキスト ボックス 631"/>
        <xdr:cNvSpPr txBox="1"/>
      </xdr:nvSpPr>
      <xdr:spPr>
        <a:xfrm>
          <a:off x="13436111" y="1335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155512</xdr:rowOff>
    </xdr:from>
    <xdr:ext cx="534377" cy="259045"/>
    <xdr:sp macro="" textlink="">
      <xdr:nvSpPr>
        <xdr:cNvPr id="634" name="テキスト ボックス 633"/>
        <xdr:cNvSpPr txBox="1"/>
      </xdr:nvSpPr>
      <xdr:spPr>
        <a:xfrm>
          <a:off x="12547111" y="133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143960</xdr:rowOff>
    </xdr:from>
    <xdr:to>
      <xdr:col>85</xdr:col>
      <xdr:colOff>177800</xdr:colOff>
      <xdr:row>77</xdr:row>
      <xdr:rowOff>74110</xdr:rowOff>
    </xdr:to>
    <xdr:sp macro="" textlink="">
      <xdr:nvSpPr>
        <xdr:cNvPr id="640" name="楕円 639"/>
        <xdr:cNvSpPr/>
      </xdr:nvSpPr>
      <xdr:spPr>
        <a:xfrm>
          <a:off x="16268700" y="131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166837</xdr:rowOff>
    </xdr:from>
    <xdr:ext cx="534377" cy="259045"/>
    <xdr:sp macro="" textlink="">
      <xdr:nvSpPr>
        <xdr:cNvPr id="641" name="公債費該当値テキスト"/>
        <xdr:cNvSpPr txBox="1"/>
      </xdr:nvSpPr>
      <xdr:spPr>
        <a:xfrm>
          <a:off x="16370300" y="1302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1792</xdr:rowOff>
    </xdr:from>
    <xdr:to>
      <xdr:col>81</xdr:col>
      <xdr:colOff>101600</xdr:colOff>
      <xdr:row>77</xdr:row>
      <xdr:rowOff>103392</xdr:rowOff>
    </xdr:to>
    <xdr:sp macro="" textlink="">
      <xdr:nvSpPr>
        <xdr:cNvPr id="642" name="楕円 641"/>
        <xdr:cNvSpPr/>
      </xdr:nvSpPr>
      <xdr:spPr>
        <a:xfrm>
          <a:off x="15430500" y="132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119919</xdr:rowOff>
    </xdr:from>
    <xdr:ext cx="534377" cy="259045"/>
    <xdr:sp macro="" textlink="">
      <xdr:nvSpPr>
        <xdr:cNvPr id="643" name="テキスト ボックス 642"/>
        <xdr:cNvSpPr txBox="1"/>
      </xdr:nvSpPr>
      <xdr:spPr>
        <a:xfrm>
          <a:off x="15214111" y="1297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168366</xdr:rowOff>
    </xdr:from>
    <xdr:to>
      <xdr:col>76</xdr:col>
      <xdr:colOff>165100</xdr:colOff>
      <xdr:row>77</xdr:row>
      <xdr:rowOff>98516</xdr:rowOff>
    </xdr:to>
    <xdr:sp macro="" textlink="">
      <xdr:nvSpPr>
        <xdr:cNvPr id="644" name="楕円 643"/>
        <xdr:cNvSpPr/>
      </xdr:nvSpPr>
      <xdr:spPr>
        <a:xfrm>
          <a:off x="14541500" y="1319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115043</xdr:rowOff>
    </xdr:from>
    <xdr:ext cx="534377" cy="259045"/>
    <xdr:sp macro="" textlink="">
      <xdr:nvSpPr>
        <xdr:cNvPr id="645" name="テキスト ボックス 644"/>
        <xdr:cNvSpPr txBox="1"/>
      </xdr:nvSpPr>
      <xdr:spPr>
        <a:xfrm>
          <a:off x="14325111" y="1297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138942</xdr:rowOff>
    </xdr:from>
    <xdr:to>
      <xdr:col>72</xdr:col>
      <xdr:colOff>38100</xdr:colOff>
      <xdr:row>77</xdr:row>
      <xdr:rowOff>69092</xdr:rowOff>
    </xdr:to>
    <xdr:sp macro="" textlink="">
      <xdr:nvSpPr>
        <xdr:cNvPr id="646" name="楕円 645"/>
        <xdr:cNvSpPr/>
      </xdr:nvSpPr>
      <xdr:spPr>
        <a:xfrm>
          <a:off x="13652500" y="1316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85619</xdr:rowOff>
    </xdr:from>
    <xdr:ext cx="534377" cy="259045"/>
    <xdr:sp macro="" textlink="">
      <xdr:nvSpPr>
        <xdr:cNvPr id="647" name="テキスト ボックス 646"/>
        <xdr:cNvSpPr txBox="1"/>
      </xdr:nvSpPr>
      <xdr:spPr>
        <a:xfrm>
          <a:off x="13436111" y="1294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130646</xdr:rowOff>
    </xdr:from>
    <xdr:to>
      <xdr:col>67</xdr:col>
      <xdr:colOff>101600</xdr:colOff>
      <xdr:row>77</xdr:row>
      <xdr:rowOff>60796</xdr:rowOff>
    </xdr:to>
    <xdr:sp macro="" textlink="">
      <xdr:nvSpPr>
        <xdr:cNvPr id="648" name="楕円 647"/>
        <xdr:cNvSpPr/>
      </xdr:nvSpPr>
      <xdr:spPr>
        <a:xfrm>
          <a:off x="12763500" y="131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77324</xdr:rowOff>
    </xdr:from>
    <xdr:ext cx="534377" cy="259045"/>
    <xdr:sp macro="" textlink="">
      <xdr:nvSpPr>
        <xdr:cNvPr id="649" name="テキスト ボックス 648"/>
        <xdr:cNvSpPr txBox="1"/>
      </xdr:nvSpPr>
      <xdr:spPr>
        <a:xfrm>
          <a:off x="12547111" y="1293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48361</xdr:rowOff>
    </xdr:from>
    <xdr:to>
      <xdr:col>85</xdr:col>
      <xdr:colOff>127000</xdr:colOff>
      <xdr:row>97</xdr:row>
      <xdr:rowOff>80747</xdr:rowOff>
    </xdr:to>
    <xdr:cxnSp macro="">
      <xdr:nvCxnSpPr>
        <xdr:cNvPr id="678" name="直線コネクタ 677"/>
        <xdr:cNvCxnSpPr/>
      </xdr:nvCxnSpPr>
      <xdr:spPr>
        <a:xfrm>
          <a:off x="15481300" y="16679011"/>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157142</xdr:rowOff>
    </xdr:from>
    <xdr:ext cx="534377" cy="259045"/>
    <xdr:sp macro="" textlink="">
      <xdr:nvSpPr>
        <xdr:cNvPr id="679" name="積立金平均値テキスト"/>
        <xdr:cNvSpPr txBox="1"/>
      </xdr:nvSpPr>
      <xdr:spPr>
        <a:xfrm>
          <a:off x="16370300" y="1644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24524</xdr:rowOff>
    </xdr:from>
    <xdr:to>
      <xdr:col>81</xdr:col>
      <xdr:colOff>50800</xdr:colOff>
      <xdr:row>97</xdr:row>
      <xdr:rowOff>48361</xdr:rowOff>
    </xdr:to>
    <xdr:cxnSp macro="">
      <xdr:nvCxnSpPr>
        <xdr:cNvPr id="681" name="直線コネクタ 680"/>
        <xdr:cNvCxnSpPr/>
      </xdr:nvCxnSpPr>
      <xdr:spPr>
        <a:xfrm>
          <a:off x="14592300" y="16655174"/>
          <a:ext cx="889000" cy="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158309</xdr:rowOff>
    </xdr:from>
    <xdr:ext cx="534377" cy="259045"/>
    <xdr:sp macro="" textlink="">
      <xdr:nvSpPr>
        <xdr:cNvPr id="683" name="テキスト ボックス 682"/>
        <xdr:cNvSpPr txBox="1"/>
      </xdr:nvSpPr>
      <xdr:spPr>
        <a:xfrm>
          <a:off x="15214111" y="16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24524</xdr:rowOff>
    </xdr:from>
    <xdr:to>
      <xdr:col>76</xdr:col>
      <xdr:colOff>114300</xdr:colOff>
      <xdr:row>97</xdr:row>
      <xdr:rowOff>134950</xdr:rowOff>
    </xdr:to>
    <xdr:cxnSp macro="">
      <xdr:nvCxnSpPr>
        <xdr:cNvPr id="684" name="直線コネクタ 683"/>
        <xdr:cNvCxnSpPr/>
      </xdr:nvCxnSpPr>
      <xdr:spPr>
        <a:xfrm flipV="1">
          <a:off x="13703300" y="16655174"/>
          <a:ext cx="889000" cy="11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22586</xdr:rowOff>
    </xdr:from>
    <xdr:ext cx="534377" cy="259045"/>
    <xdr:sp macro="" textlink="">
      <xdr:nvSpPr>
        <xdr:cNvPr id="686" name="テキスト ボックス 685"/>
        <xdr:cNvSpPr txBox="1"/>
      </xdr:nvSpPr>
      <xdr:spPr>
        <a:xfrm>
          <a:off x="14325111" y="168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8293</xdr:rowOff>
    </xdr:from>
    <xdr:to>
      <xdr:col>71</xdr:col>
      <xdr:colOff>177800</xdr:colOff>
      <xdr:row>97</xdr:row>
      <xdr:rowOff>134950</xdr:rowOff>
    </xdr:to>
    <xdr:cxnSp macro="">
      <xdr:nvCxnSpPr>
        <xdr:cNvPr id="687" name="直線コネクタ 686"/>
        <xdr:cNvCxnSpPr/>
      </xdr:nvCxnSpPr>
      <xdr:spPr>
        <a:xfrm>
          <a:off x="12814300" y="16467493"/>
          <a:ext cx="889000" cy="29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66298</xdr:rowOff>
    </xdr:from>
    <xdr:ext cx="534377" cy="259045"/>
    <xdr:sp macro="" textlink="">
      <xdr:nvSpPr>
        <xdr:cNvPr id="689" name="テキスト ボックス 688"/>
        <xdr:cNvSpPr txBox="1"/>
      </xdr:nvSpPr>
      <xdr:spPr>
        <a:xfrm>
          <a:off x="13436111" y="168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40988</xdr:rowOff>
    </xdr:from>
    <xdr:ext cx="534377" cy="259045"/>
    <xdr:sp macro="" textlink="">
      <xdr:nvSpPr>
        <xdr:cNvPr id="691" name="テキスト ボックス 690"/>
        <xdr:cNvSpPr txBox="1"/>
      </xdr:nvSpPr>
      <xdr:spPr>
        <a:xfrm>
          <a:off x="12547111" y="1684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29947</xdr:rowOff>
    </xdr:from>
    <xdr:to>
      <xdr:col>85</xdr:col>
      <xdr:colOff>177800</xdr:colOff>
      <xdr:row>97</xdr:row>
      <xdr:rowOff>131547</xdr:rowOff>
    </xdr:to>
    <xdr:sp macro="" textlink="">
      <xdr:nvSpPr>
        <xdr:cNvPr id="697" name="楕円 696"/>
        <xdr:cNvSpPr/>
      </xdr:nvSpPr>
      <xdr:spPr>
        <a:xfrm>
          <a:off x="16268700" y="1666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8374</xdr:rowOff>
    </xdr:from>
    <xdr:ext cx="534377" cy="259045"/>
    <xdr:sp macro="" textlink="">
      <xdr:nvSpPr>
        <xdr:cNvPr id="698" name="積立金該当値テキスト"/>
        <xdr:cNvSpPr txBox="1"/>
      </xdr:nvSpPr>
      <xdr:spPr>
        <a:xfrm>
          <a:off x="16370300" y="1663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169011</xdr:rowOff>
    </xdr:from>
    <xdr:to>
      <xdr:col>81</xdr:col>
      <xdr:colOff>101600</xdr:colOff>
      <xdr:row>97</xdr:row>
      <xdr:rowOff>99161</xdr:rowOff>
    </xdr:to>
    <xdr:sp macro="" textlink="">
      <xdr:nvSpPr>
        <xdr:cNvPr id="699" name="楕円 698"/>
        <xdr:cNvSpPr/>
      </xdr:nvSpPr>
      <xdr:spPr>
        <a:xfrm>
          <a:off x="15430500" y="166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115688</xdr:rowOff>
    </xdr:from>
    <xdr:ext cx="534377" cy="259045"/>
    <xdr:sp macro="" textlink="">
      <xdr:nvSpPr>
        <xdr:cNvPr id="700" name="テキスト ボックス 699"/>
        <xdr:cNvSpPr txBox="1"/>
      </xdr:nvSpPr>
      <xdr:spPr>
        <a:xfrm>
          <a:off x="15214111" y="1640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145174</xdr:rowOff>
    </xdr:from>
    <xdr:to>
      <xdr:col>76</xdr:col>
      <xdr:colOff>165100</xdr:colOff>
      <xdr:row>97</xdr:row>
      <xdr:rowOff>75324</xdr:rowOff>
    </xdr:to>
    <xdr:sp macro="" textlink="">
      <xdr:nvSpPr>
        <xdr:cNvPr id="701" name="楕円 700"/>
        <xdr:cNvSpPr/>
      </xdr:nvSpPr>
      <xdr:spPr>
        <a:xfrm>
          <a:off x="14541500" y="166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91851</xdr:rowOff>
    </xdr:from>
    <xdr:ext cx="534377" cy="259045"/>
    <xdr:sp macro="" textlink="">
      <xdr:nvSpPr>
        <xdr:cNvPr id="702" name="テキスト ボックス 701"/>
        <xdr:cNvSpPr txBox="1"/>
      </xdr:nvSpPr>
      <xdr:spPr>
        <a:xfrm>
          <a:off x="14325111" y="1637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84150</xdr:rowOff>
    </xdr:from>
    <xdr:to>
      <xdr:col>72</xdr:col>
      <xdr:colOff>38100</xdr:colOff>
      <xdr:row>98</xdr:row>
      <xdr:rowOff>14300</xdr:rowOff>
    </xdr:to>
    <xdr:sp macro="" textlink="">
      <xdr:nvSpPr>
        <xdr:cNvPr id="703" name="楕円 702"/>
        <xdr:cNvSpPr/>
      </xdr:nvSpPr>
      <xdr:spPr>
        <a:xfrm>
          <a:off x="13652500" y="167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30827</xdr:rowOff>
    </xdr:from>
    <xdr:ext cx="534377" cy="259045"/>
    <xdr:sp macro="" textlink="">
      <xdr:nvSpPr>
        <xdr:cNvPr id="704" name="テキスト ボックス 703"/>
        <xdr:cNvSpPr txBox="1"/>
      </xdr:nvSpPr>
      <xdr:spPr>
        <a:xfrm>
          <a:off x="13436111" y="1649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128943</xdr:rowOff>
    </xdr:from>
    <xdr:to>
      <xdr:col>67</xdr:col>
      <xdr:colOff>101600</xdr:colOff>
      <xdr:row>96</xdr:row>
      <xdr:rowOff>59093</xdr:rowOff>
    </xdr:to>
    <xdr:sp macro="" textlink="">
      <xdr:nvSpPr>
        <xdr:cNvPr id="705" name="楕円 704"/>
        <xdr:cNvSpPr/>
      </xdr:nvSpPr>
      <xdr:spPr>
        <a:xfrm>
          <a:off x="12763500" y="164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75620</xdr:rowOff>
    </xdr:from>
    <xdr:ext cx="534377" cy="259045"/>
    <xdr:sp macro="" textlink="">
      <xdr:nvSpPr>
        <xdr:cNvPr id="706" name="テキスト ボックス 705"/>
        <xdr:cNvSpPr txBox="1"/>
      </xdr:nvSpPr>
      <xdr:spPr>
        <a:xfrm>
          <a:off x="12547111" y="161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79513</xdr:rowOff>
    </xdr:from>
    <xdr:to>
      <xdr:col>116</xdr:col>
      <xdr:colOff>63500</xdr:colOff>
      <xdr:row>33</xdr:row>
      <xdr:rowOff>134867</xdr:rowOff>
    </xdr:to>
    <xdr:cxnSp macro="">
      <xdr:nvCxnSpPr>
        <xdr:cNvPr id="737" name="直線コネクタ 736"/>
        <xdr:cNvCxnSpPr/>
      </xdr:nvCxnSpPr>
      <xdr:spPr>
        <a:xfrm flipV="1">
          <a:off x="21323300" y="5737363"/>
          <a:ext cx="838200" cy="5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59261</xdr:rowOff>
    </xdr:from>
    <xdr:ext cx="469744" cy="259045"/>
    <xdr:sp macro="" textlink="">
      <xdr:nvSpPr>
        <xdr:cNvPr id="738" name="投資及び出資金平均値テキスト"/>
        <xdr:cNvSpPr txBox="1"/>
      </xdr:nvSpPr>
      <xdr:spPr>
        <a:xfrm>
          <a:off x="22212300" y="657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134867</xdr:rowOff>
    </xdr:from>
    <xdr:to>
      <xdr:col>111</xdr:col>
      <xdr:colOff>177800</xdr:colOff>
      <xdr:row>34</xdr:row>
      <xdr:rowOff>34642</xdr:rowOff>
    </xdr:to>
    <xdr:cxnSp macro="">
      <xdr:nvCxnSpPr>
        <xdr:cNvPr id="740" name="直線コネクタ 739"/>
        <xdr:cNvCxnSpPr/>
      </xdr:nvCxnSpPr>
      <xdr:spPr>
        <a:xfrm flipV="1">
          <a:off x="20434300" y="5792717"/>
          <a:ext cx="889000" cy="7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33200</xdr:rowOff>
    </xdr:from>
    <xdr:ext cx="469744" cy="259045"/>
    <xdr:sp macro="" textlink="">
      <xdr:nvSpPr>
        <xdr:cNvPr id="742" name="テキスト ボックス 741"/>
        <xdr:cNvSpPr txBox="1"/>
      </xdr:nvSpPr>
      <xdr:spPr>
        <a:xfrm>
          <a:off x="21088428" y="671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34642</xdr:rowOff>
    </xdr:from>
    <xdr:to>
      <xdr:col>107</xdr:col>
      <xdr:colOff>50800</xdr:colOff>
      <xdr:row>34</xdr:row>
      <xdr:rowOff>61421</xdr:rowOff>
    </xdr:to>
    <xdr:cxnSp macro="">
      <xdr:nvCxnSpPr>
        <xdr:cNvPr id="743" name="直線コネクタ 742"/>
        <xdr:cNvCxnSpPr/>
      </xdr:nvCxnSpPr>
      <xdr:spPr>
        <a:xfrm flipV="1">
          <a:off x="19545300" y="5863942"/>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45610</xdr:rowOff>
    </xdr:from>
    <xdr:ext cx="469744" cy="259045"/>
    <xdr:sp macro="" textlink="">
      <xdr:nvSpPr>
        <xdr:cNvPr id="745" name="テキスト ボックス 744"/>
        <xdr:cNvSpPr txBox="1"/>
      </xdr:nvSpPr>
      <xdr:spPr>
        <a:xfrm>
          <a:off x="20199428" y="673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61421</xdr:rowOff>
    </xdr:from>
    <xdr:to>
      <xdr:col>102</xdr:col>
      <xdr:colOff>114300</xdr:colOff>
      <xdr:row>34</xdr:row>
      <xdr:rowOff>142574</xdr:rowOff>
    </xdr:to>
    <xdr:cxnSp macro="">
      <xdr:nvCxnSpPr>
        <xdr:cNvPr id="746" name="直線コネクタ 745"/>
        <xdr:cNvCxnSpPr/>
      </xdr:nvCxnSpPr>
      <xdr:spPr>
        <a:xfrm flipV="1">
          <a:off x="18656300" y="5890721"/>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23436</xdr:rowOff>
    </xdr:from>
    <xdr:ext cx="469744" cy="259045"/>
    <xdr:sp macro="" textlink="">
      <xdr:nvSpPr>
        <xdr:cNvPr id="748" name="テキスト ボックス 747"/>
        <xdr:cNvSpPr txBox="1"/>
      </xdr:nvSpPr>
      <xdr:spPr>
        <a:xfrm>
          <a:off x="19310428" y="670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38262</xdr:rowOff>
    </xdr:from>
    <xdr:ext cx="469744" cy="259045"/>
    <xdr:sp macro="" textlink="">
      <xdr:nvSpPr>
        <xdr:cNvPr id="750" name="テキスト ボックス 749"/>
        <xdr:cNvSpPr txBox="1"/>
      </xdr:nvSpPr>
      <xdr:spPr>
        <a:xfrm>
          <a:off x="18421428" y="67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28713</xdr:rowOff>
    </xdr:from>
    <xdr:to>
      <xdr:col>116</xdr:col>
      <xdr:colOff>114300</xdr:colOff>
      <xdr:row>33</xdr:row>
      <xdr:rowOff>130313</xdr:rowOff>
    </xdr:to>
    <xdr:sp macro="" textlink="">
      <xdr:nvSpPr>
        <xdr:cNvPr id="756" name="楕円 755"/>
        <xdr:cNvSpPr/>
      </xdr:nvSpPr>
      <xdr:spPr>
        <a:xfrm>
          <a:off x="22110700" y="56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51590</xdr:rowOff>
    </xdr:from>
    <xdr:ext cx="534377" cy="259045"/>
    <xdr:sp macro="" textlink="">
      <xdr:nvSpPr>
        <xdr:cNvPr id="757" name="投資及び出資金該当値テキスト"/>
        <xdr:cNvSpPr txBox="1"/>
      </xdr:nvSpPr>
      <xdr:spPr>
        <a:xfrm>
          <a:off x="22212300" y="553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84067</xdr:rowOff>
    </xdr:from>
    <xdr:to>
      <xdr:col>112</xdr:col>
      <xdr:colOff>38100</xdr:colOff>
      <xdr:row>34</xdr:row>
      <xdr:rowOff>14217</xdr:rowOff>
    </xdr:to>
    <xdr:sp macro="" textlink="">
      <xdr:nvSpPr>
        <xdr:cNvPr id="758" name="楕円 757"/>
        <xdr:cNvSpPr/>
      </xdr:nvSpPr>
      <xdr:spPr>
        <a:xfrm>
          <a:off x="21272500" y="574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30744</xdr:rowOff>
    </xdr:from>
    <xdr:ext cx="534377" cy="259045"/>
    <xdr:sp macro="" textlink="">
      <xdr:nvSpPr>
        <xdr:cNvPr id="759" name="テキスト ボックス 758"/>
        <xdr:cNvSpPr txBox="1"/>
      </xdr:nvSpPr>
      <xdr:spPr>
        <a:xfrm>
          <a:off x="21056111" y="551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155292</xdr:rowOff>
    </xdr:from>
    <xdr:to>
      <xdr:col>107</xdr:col>
      <xdr:colOff>101600</xdr:colOff>
      <xdr:row>34</xdr:row>
      <xdr:rowOff>85442</xdr:rowOff>
    </xdr:to>
    <xdr:sp macro="" textlink="">
      <xdr:nvSpPr>
        <xdr:cNvPr id="760" name="楕円 759"/>
        <xdr:cNvSpPr/>
      </xdr:nvSpPr>
      <xdr:spPr>
        <a:xfrm>
          <a:off x="20383500" y="581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101969</xdr:rowOff>
    </xdr:from>
    <xdr:ext cx="534377" cy="259045"/>
    <xdr:sp macro="" textlink="">
      <xdr:nvSpPr>
        <xdr:cNvPr id="761" name="テキスト ボックス 760"/>
        <xdr:cNvSpPr txBox="1"/>
      </xdr:nvSpPr>
      <xdr:spPr>
        <a:xfrm>
          <a:off x="20167111" y="558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10621</xdr:rowOff>
    </xdr:from>
    <xdr:to>
      <xdr:col>102</xdr:col>
      <xdr:colOff>165100</xdr:colOff>
      <xdr:row>34</xdr:row>
      <xdr:rowOff>112221</xdr:rowOff>
    </xdr:to>
    <xdr:sp macro="" textlink="">
      <xdr:nvSpPr>
        <xdr:cNvPr id="762" name="楕円 761"/>
        <xdr:cNvSpPr/>
      </xdr:nvSpPr>
      <xdr:spPr>
        <a:xfrm>
          <a:off x="19494500" y="58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128748</xdr:rowOff>
    </xdr:from>
    <xdr:ext cx="534377" cy="259045"/>
    <xdr:sp macro="" textlink="">
      <xdr:nvSpPr>
        <xdr:cNvPr id="763" name="テキスト ボックス 762"/>
        <xdr:cNvSpPr txBox="1"/>
      </xdr:nvSpPr>
      <xdr:spPr>
        <a:xfrm>
          <a:off x="19278111" y="561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91774</xdr:rowOff>
    </xdr:from>
    <xdr:to>
      <xdr:col>98</xdr:col>
      <xdr:colOff>38100</xdr:colOff>
      <xdr:row>35</xdr:row>
      <xdr:rowOff>21924</xdr:rowOff>
    </xdr:to>
    <xdr:sp macro="" textlink="">
      <xdr:nvSpPr>
        <xdr:cNvPr id="764" name="楕円 763"/>
        <xdr:cNvSpPr/>
      </xdr:nvSpPr>
      <xdr:spPr>
        <a:xfrm>
          <a:off x="18605500" y="59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38451</xdr:rowOff>
    </xdr:from>
    <xdr:ext cx="534377" cy="259045"/>
    <xdr:sp macro="" textlink="">
      <xdr:nvSpPr>
        <xdr:cNvPr id="765" name="テキスト ボックス 764"/>
        <xdr:cNvSpPr txBox="1"/>
      </xdr:nvSpPr>
      <xdr:spPr>
        <a:xfrm>
          <a:off x="18389111" y="56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167894</xdr:rowOff>
    </xdr:from>
    <xdr:to>
      <xdr:col>116</xdr:col>
      <xdr:colOff>63500</xdr:colOff>
      <xdr:row>54</xdr:row>
      <xdr:rowOff>24352</xdr:rowOff>
    </xdr:to>
    <xdr:cxnSp macro="">
      <xdr:nvCxnSpPr>
        <xdr:cNvPr id="794" name="直線コネクタ 793"/>
        <xdr:cNvCxnSpPr/>
      </xdr:nvCxnSpPr>
      <xdr:spPr>
        <a:xfrm flipV="1">
          <a:off x="21323300" y="9254744"/>
          <a:ext cx="838200" cy="2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9968</xdr:rowOff>
    </xdr:from>
    <xdr:ext cx="469744" cy="259045"/>
    <xdr:sp macro="" textlink="">
      <xdr:nvSpPr>
        <xdr:cNvPr id="795" name="貸付金平均値テキスト"/>
        <xdr:cNvSpPr txBox="1"/>
      </xdr:nvSpPr>
      <xdr:spPr>
        <a:xfrm>
          <a:off x="22212300" y="9954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24352</xdr:rowOff>
    </xdr:from>
    <xdr:to>
      <xdr:col>111</xdr:col>
      <xdr:colOff>177800</xdr:colOff>
      <xdr:row>54</xdr:row>
      <xdr:rowOff>38526</xdr:rowOff>
    </xdr:to>
    <xdr:cxnSp macro="">
      <xdr:nvCxnSpPr>
        <xdr:cNvPr id="797" name="直線コネクタ 796"/>
        <xdr:cNvCxnSpPr/>
      </xdr:nvCxnSpPr>
      <xdr:spPr>
        <a:xfrm flipV="1">
          <a:off x="20434300" y="9282652"/>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165625</xdr:rowOff>
    </xdr:from>
    <xdr:ext cx="469744" cy="259045"/>
    <xdr:sp macro="" textlink="">
      <xdr:nvSpPr>
        <xdr:cNvPr id="799" name="テキスト ボックス 798"/>
        <xdr:cNvSpPr txBox="1"/>
      </xdr:nvSpPr>
      <xdr:spPr>
        <a:xfrm>
          <a:off x="21088428"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38526</xdr:rowOff>
    </xdr:from>
    <xdr:to>
      <xdr:col>107</xdr:col>
      <xdr:colOff>50800</xdr:colOff>
      <xdr:row>54</xdr:row>
      <xdr:rowOff>49974</xdr:rowOff>
    </xdr:to>
    <xdr:cxnSp macro="">
      <xdr:nvCxnSpPr>
        <xdr:cNvPr id="800" name="直線コネクタ 799"/>
        <xdr:cNvCxnSpPr/>
      </xdr:nvCxnSpPr>
      <xdr:spPr>
        <a:xfrm flipV="1">
          <a:off x="19545300" y="9296826"/>
          <a:ext cx="889000" cy="1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165663</xdr:rowOff>
    </xdr:from>
    <xdr:ext cx="469744" cy="259045"/>
    <xdr:sp macro="" textlink="">
      <xdr:nvSpPr>
        <xdr:cNvPr id="802" name="テキスト ボックス 801"/>
        <xdr:cNvSpPr txBox="1"/>
      </xdr:nvSpPr>
      <xdr:spPr>
        <a:xfrm>
          <a:off x="20199428" y="1010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49974</xdr:rowOff>
    </xdr:from>
    <xdr:to>
      <xdr:col>102</xdr:col>
      <xdr:colOff>114300</xdr:colOff>
      <xdr:row>54</xdr:row>
      <xdr:rowOff>60643</xdr:rowOff>
    </xdr:to>
    <xdr:cxnSp macro="">
      <xdr:nvCxnSpPr>
        <xdr:cNvPr id="803" name="直線コネクタ 802"/>
        <xdr:cNvCxnSpPr/>
      </xdr:nvCxnSpPr>
      <xdr:spPr>
        <a:xfrm flipV="1">
          <a:off x="18656300" y="9308274"/>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150995</xdr:rowOff>
    </xdr:from>
    <xdr:ext cx="469744" cy="259045"/>
    <xdr:sp macro="" textlink="">
      <xdr:nvSpPr>
        <xdr:cNvPr id="805" name="テキスト ボックス 804"/>
        <xdr:cNvSpPr txBox="1"/>
      </xdr:nvSpPr>
      <xdr:spPr>
        <a:xfrm>
          <a:off x="19310428" y="1009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151109</xdr:rowOff>
    </xdr:from>
    <xdr:ext cx="469744" cy="259045"/>
    <xdr:sp macro="" textlink="">
      <xdr:nvSpPr>
        <xdr:cNvPr id="807" name="テキスト ボックス 806"/>
        <xdr:cNvSpPr txBox="1"/>
      </xdr:nvSpPr>
      <xdr:spPr>
        <a:xfrm>
          <a:off x="18421428" y="1009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117094</xdr:rowOff>
    </xdr:from>
    <xdr:to>
      <xdr:col>116</xdr:col>
      <xdr:colOff>114300</xdr:colOff>
      <xdr:row>54</xdr:row>
      <xdr:rowOff>47244</xdr:rowOff>
    </xdr:to>
    <xdr:sp macro="" textlink="">
      <xdr:nvSpPr>
        <xdr:cNvPr id="813" name="楕円 812"/>
        <xdr:cNvSpPr/>
      </xdr:nvSpPr>
      <xdr:spPr>
        <a:xfrm>
          <a:off x="22110700" y="920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139971</xdr:rowOff>
    </xdr:from>
    <xdr:ext cx="534377" cy="259045"/>
    <xdr:sp macro="" textlink="">
      <xdr:nvSpPr>
        <xdr:cNvPr id="814" name="貸付金該当値テキスト"/>
        <xdr:cNvSpPr txBox="1"/>
      </xdr:nvSpPr>
      <xdr:spPr>
        <a:xfrm>
          <a:off x="22212300" y="905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145002</xdr:rowOff>
    </xdr:from>
    <xdr:to>
      <xdr:col>112</xdr:col>
      <xdr:colOff>38100</xdr:colOff>
      <xdr:row>54</xdr:row>
      <xdr:rowOff>75152</xdr:rowOff>
    </xdr:to>
    <xdr:sp macro="" textlink="">
      <xdr:nvSpPr>
        <xdr:cNvPr id="815" name="楕円 814"/>
        <xdr:cNvSpPr/>
      </xdr:nvSpPr>
      <xdr:spPr>
        <a:xfrm>
          <a:off x="21272500" y="923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91679</xdr:rowOff>
    </xdr:from>
    <xdr:ext cx="534377" cy="259045"/>
    <xdr:sp macro="" textlink="">
      <xdr:nvSpPr>
        <xdr:cNvPr id="816" name="テキスト ボックス 815"/>
        <xdr:cNvSpPr txBox="1"/>
      </xdr:nvSpPr>
      <xdr:spPr>
        <a:xfrm>
          <a:off x="21056111" y="900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159176</xdr:rowOff>
    </xdr:from>
    <xdr:to>
      <xdr:col>107</xdr:col>
      <xdr:colOff>101600</xdr:colOff>
      <xdr:row>54</xdr:row>
      <xdr:rowOff>89326</xdr:rowOff>
    </xdr:to>
    <xdr:sp macro="" textlink="">
      <xdr:nvSpPr>
        <xdr:cNvPr id="817" name="楕円 816"/>
        <xdr:cNvSpPr/>
      </xdr:nvSpPr>
      <xdr:spPr>
        <a:xfrm>
          <a:off x="20383500" y="92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105853</xdr:rowOff>
    </xdr:from>
    <xdr:ext cx="534377" cy="259045"/>
    <xdr:sp macro="" textlink="">
      <xdr:nvSpPr>
        <xdr:cNvPr id="818" name="テキスト ボックス 817"/>
        <xdr:cNvSpPr txBox="1"/>
      </xdr:nvSpPr>
      <xdr:spPr>
        <a:xfrm>
          <a:off x="20167111" y="902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170624</xdr:rowOff>
    </xdr:from>
    <xdr:to>
      <xdr:col>102</xdr:col>
      <xdr:colOff>165100</xdr:colOff>
      <xdr:row>54</xdr:row>
      <xdr:rowOff>100774</xdr:rowOff>
    </xdr:to>
    <xdr:sp macro="" textlink="">
      <xdr:nvSpPr>
        <xdr:cNvPr id="819" name="楕円 818"/>
        <xdr:cNvSpPr/>
      </xdr:nvSpPr>
      <xdr:spPr>
        <a:xfrm>
          <a:off x="19494500" y="925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117301</xdr:rowOff>
    </xdr:from>
    <xdr:ext cx="534377" cy="259045"/>
    <xdr:sp macro="" textlink="">
      <xdr:nvSpPr>
        <xdr:cNvPr id="820" name="テキスト ボックス 819"/>
        <xdr:cNvSpPr txBox="1"/>
      </xdr:nvSpPr>
      <xdr:spPr>
        <a:xfrm>
          <a:off x="19278111" y="90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9843</xdr:rowOff>
    </xdr:from>
    <xdr:to>
      <xdr:col>98</xdr:col>
      <xdr:colOff>38100</xdr:colOff>
      <xdr:row>54</xdr:row>
      <xdr:rowOff>111443</xdr:rowOff>
    </xdr:to>
    <xdr:sp macro="" textlink="">
      <xdr:nvSpPr>
        <xdr:cNvPr id="821" name="楕円 820"/>
        <xdr:cNvSpPr/>
      </xdr:nvSpPr>
      <xdr:spPr>
        <a:xfrm>
          <a:off x="18605500" y="92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127970</xdr:rowOff>
    </xdr:from>
    <xdr:ext cx="534377" cy="259045"/>
    <xdr:sp macro="" textlink="">
      <xdr:nvSpPr>
        <xdr:cNvPr id="822" name="テキスト ボックス 821"/>
        <xdr:cNvSpPr txBox="1"/>
      </xdr:nvSpPr>
      <xdr:spPr>
        <a:xfrm>
          <a:off x="18389111" y="904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8184</xdr:rowOff>
    </xdr:from>
    <xdr:to>
      <xdr:col>116</xdr:col>
      <xdr:colOff>63500</xdr:colOff>
      <xdr:row>77</xdr:row>
      <xdr:rowOff>41887</xdr:rowOff>
    </xdr:to>
    <xdr:cxnSp macro="">
      <xdr:nvCxnSpPr>
        <xdr:cNvPr id="856" name="直線コネクタ 855"/>
        <xdr:cNvCxnSpPr/>
      </xdr:nvCxnSpPr>
      <xdr:spPr>
        <a:xfrm flipV="1">
          <a:off x="21323300" y="13209834"/>
          <a:ext cx="838200" cy="3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118834</xdr:rowOff>
    </xdr:from>
    <xdr:ext cx="534377" cy="259045"/>
    <xdr:sp macro="" textlink="">
      <xdr:nvSpPr>
        <xdr:cNvPr id="857" name="繰出金平均値テキスト"/>
        <xdr:cNvSpPr txBox="1"/>
      </xdr:nvSpPr>
      <xdr:spPr>
        <a:xfrm>
          <a:off x="22212300" y="1314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59648</xdr:rowOff>
    </xdr:from>
    <xdr:to>
      <xdr:col>111</xdr:col>
      <xdr:colOff>177800</xdr:colOff>
      <xdr:row>77</xdr:row>
      <xdr:rowOff>41887</xdr:rowOff>
    </xdr:to>
    <xdr:cxnSp macro="">
      <xdr:nvCxnSpPr>
        <xdr:cNvPr id="859" name="直線コネクタ 858"/>
        <xdr:cNvCxnSpPr/>
      </xdr:nvCxnSpPr>
      <xdr:spPr>
        <a:xfrm>
          <a:off x="20434300" y="13089848"/>
          <a:ext cx="889000" cy="1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2102</xdr:rowOff>
    </xdr:from>
    <xdr:ext cx="534377" cy="259045"/>
    <xdr:sp macro="" textlink="">
      <xdr:nvSpPr>
        <xdr:cNvPr id="861" name="テキスト ボックス 860"/>
        <xdr:cNvSpPr txBox="1"/>
      </xdr:nvSpPr>
      <xdr:spPr>
        <a:xfrm>
          <a:off x="21056111" y="1286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59648</xdr:rowOff>
    </xdr:from>
    <xdr:to>
      <xdr:col>107</xdr:col>
      <xdr:colOff>50800</xdr:colOff>
      <xdr:row>76</xdr:row>
      <xdr:rowOff>78750</xdr:rowOff>
    </xdr:to>
    <xdr:cxnSp macro="">
      <xdr:nvCxnSpPr>
        <xdr:cNvPr id="862" name="直線コネクタ 861"/>
        <xdr:cNvCxnSpPr/>
      </xdr:nvCxnSpPr>
      <xdr:spPr>
        <a:xfrm flipV="1">
          <a:off x="19545300" y="13089848"/>
          <a:ext cx="889000" cy="1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136850</xdr:rowOff>
    </xdr:from>
    <xdr:ext cx="534377" cy="259045"/>
    <xdr:sp macro="" textlink="">
      <xdr:nvSpPr>
        <xdr:cNvPr id="864" name="テキスト ボックス 863"/>
        <xdr:cNvSpPr txBox="1"/>
      </xdr:nvSpPr>
      <xdr:spPr>
        <a:xfrm>
          <a:off x="20167111" y="1316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78750</xdr:rowOff>
    </xdr:from>
    <xdr:to>
      <xdr:col>102</xdr:col>
      <xdr:colOff>114300</xdr:colOff>
      <xdr:row>76</xdr:row>
      <xdr:rowOff>127713</xdr:rowOff>
    </xdr:to>
    <xdr:cxnSp macro="">
      <xdr:nvCxnSpPr>
        <xdr:cNvPr id="865" name="直線コネクタ 864"/>
        <xdr:cNvCxnSpPr/>
      </xdr:nvCxnSpPr>
      <xdr:spPr>
        <a:xfrm flipV="1">
          <a:off x="18656300" y="13108950"/>
          <a:ext cx="889000" cy="4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122705</xdr:rowOff>
    </xdr:from>
    <xdr:ext cx="534377" cy="259045"/>
    <xdr:sp macro="" textlink="">
      <xdr:nvSpPr>
        <xdr:cNvPr id="867" name="テキスト ボックス 866"/>
        <xdr:cNvSpPr txBox="1"/>
      </xdr:nvSpPr>
      <xdr:spPr>
        <a:xfrm>
          <a:off x="19278111" y="131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151963</xdr:rowOff>
    </xdr:from>
    <xdr:ext cx="534377" cy="259045"/>
    <xdr:sp macro="" textlink="">
      <xdr:nvSpPr>
        <xdr:cNvPr id="869" name="テキスト ボックス 868"/>
        <xdr:cNvSpPr txBox="1"/>
      </xdr:nvSpPr>
      <xdr:spPr>
        <a:xfrm>
          <a:off x="18389111" y="1283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128834</xdr:rowOff>
    </xdr:from>
    <xdr:to>
      <xdr:col>116</xdr:col>
      <xdr:colOff>114300</xdr:colOff>
      <xdr:row>77</xdr:row>
      <xdr:rowOff>58984</xdr:rowOff>
    </xdr:to>
    <xdr:sp macro="" textlink="">
      <xdr:nvSpPr>
        <xdr:cNvPr id="875" name="楕円 874"/>
        <xdr:cNvSpPr/>
      </xdr:nvSpPr>
      <xdr:spPr>
        <a:xfrm>
          <a:off x="22110700" y="1315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151711</xdr:rowOff>
    </xdr:from>
    <xdr:ext cx="534377" cy="259045"/>
    <xdr:sp macro="" textlink="">
      <xdr:nvSpPr>
        <xdr:cNvPr id="876" name="繰出金該当値テキスト"/>
        <xdr:cNvSpPr txBox="1"/>
      </xdr:nvSpPr>
      <xdr:spPr>
        <a:xfrm>
          <a:off x="22212300" y="1301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162537</xdr:rowOff>
    </xdr:from>
    <xdr:to>
      <xdr:col>112</xdr:col>
      <xdr:colOff>38100</xdr:colOff>
      <xdr:row>77</xdr:row>
      <xdr:rowOff>92687</xdr:rowOff>
    </xdr:to>
    <xdr:sp macro="" textlink="">
      <xdr:nvSpPr>
        <xdr:cNvPr id="877" name="楕円 876"/>
        <xdr:cNvSpPr/>
      </xdr:nvSpPr>
      <xdr:spPr>
        <a:xfrm>
          <a:off x="21272500" y="1319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83814</xdr:rowOff>
    </xdr:from>
    <xdr:ext cx="534377" cy="259045"/>
    <xdr:sp macro="" textlink="">
      <xdr:nvSpPr>
        <xdr:cNvPr id="878" name="テキスト ボックス 877"/>
        <xdr:cNvSpPr txBox="1"/>
      </xdr:nvSpPr>
      <xdr:spPr>
        <a:xfrm>
          <a:off x="21056111" y="1328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8848</xdr:rowOff>
    </xdr:from>
    <xdr:to>
      <xdr:col>107</xdr:col>
      <xdr:colOff>101600</xdr:colOff>
      <xdr:row>76</xdr:row>
      <xdr:rowOff>110448</xdr:rowOff>
    </xdr:to>
    <xdr:sp macro="" textlink="">
      <xdr:nvSpPr>
        <xdr:cNvPr id="879" name="楕円 878"/>
        <xdr:cNvSpPr/>
      </xdr:nvSpPr>
      <xdr:spPr>
        <a:xfrm>
          <a:off x="20383500" y="1303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126975</xdr:rowOff>
    </xdr:from>
    <xdr:ext cx="534377" cy="259045"/>
    <xdr:sp macro="" textlink="">
      <xdr:nvSpPr>
        <xdr:cNvPr id="880" name="テキスト ボックス 879"/>
        <xdr:cNvSpPr txBox="1"/>
      </xdr:nvSpPr>
      <xdr:spPr>
        <a:xfrm>
          <a:off x="20167111" y="1281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27950</xdr:rowOff>
    </xdr:from>
    <xdr:to>
      <xdr:col>102</xdr:col>
      <xdr:colOff>165100</xdr:colOff>
      <xdr:row>76</xdr:row>
      <xdr:rowOff>129550</xdr:rowOff>
    </xdr:to>
    <xdr:sp macro="" textlink="">
      <xdr:nvSpPr>
        <xdr:cNvPr id="881" name="楕円 880"/>
        <xdr:cNvSpPr/>
      </xdr:nvSpPr>
      <xdr:spPr>
        <a:xfrm>
          <a:off x="19494500" y="1305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146076</xdr:rowOff>
    </xdr:from>
    <xdr:ext cx="534377" cy="259045"/>
    <xdr:sp macro="" textlink="">
      <xdr:nvSpPr>
        <xdr:cNvPr id="882" name="テキスト ボックス 881"/>
        <xdr:cNvSpPr txBox="1"/>
      </xdr:nvSpPr>
      <xdr:spPr>
        <a:xfrm>
          <a:off x="19278111" y="1283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76913</xdr:rowOff>
    </xdr:from>
    <xdr:to>
      <xdr:col>98</xdr:col>
      <xdr:colOff>38100</xdr:colOff>
      <xdr:row>77</xdr:row>
      <xdr:rowOff>7063</xdr:rowOff>
    </xdr:to>
    <xdr:sp macro="" textlink="">
      <xdr:nvSpPr>
        <xdr:cNvPr id="883" name="楕円 882"/>
        <xdr:cNvSpPr/>
      </xdr:nvSpPr>
      <xdr:spPr>
        <a:xfrm>
          <a:off x="18605500" y="1310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169640</xdr:rowOff>
    </xdr:from>
    <xdr:ext cx="534377" cy="259045"/>
    <xdr:sp macro="" textlink="">
      <xdr:nvSpPr>
        <xdr:cNvPr id="884" name="テキスト ボックス 883"/>
        <xdr:cNvSpPr txBox="1"/>
      </xdr:nvSpPr>
      <xdr:spPr>
        <a:xfrm>
          <a:off x="18389111" y="1319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　歳出決算総額は、住民一人当たり</a:t>
          </a:r>
          <a:r>
            <a:rPr kumimoji="1" lang="en-US" altLang="ja-JP" sz="1600">
              <a:solidFill>
                <a:schemeClr val="dk1"/>
              </a:solidFill>
              <a:effectLst/>
              <a:latin typeface="+mn-lt"/>
              <a:ea typeface="+mn-ea"/>
              <a:cs typeface="+mn-cs"/>
            </a:rPr>
            <a:t>1,122</a:t>
          </a:r>
          <a:r>
            <a:rPr kumimoji="1" lang="ja-JP" altLang="ja-JP" sz="1600">
              <a:solidFill>
                <a:schemeClr val="dk1"/>
              </a:solidFill>
              <a:effectLst/>
              <a:latin typeface="+mn-lt"/>
              <a:ea typeface="+mn-ea"/>
              <a:cs typeface="+mn-cs"/>
            </a:rPr>
            <a:t>千円となり、前年度より</a:t>
          </a:r>
          <a:r>
            <a:rPr kumimoji="1" lang="en-US" altLang="ja-JP" sz="1600">
              <a:solidFill>
                <a:schemeClr val="dk1"/>
              </a:solidFill>
              <a:effectLst/>
              <a:latin typeface="+mn-lt"/>
              <a:ea typeface="+mn-ea"/>
              <a:cs typeface="+mn-cs"/>
            </a:rPr>
            <a:t>371</a:t>
          </a:r>
          <a:r>
            <a:rPr kumimoji="1" lang="ja-JP" altLang="ja-JP" sz="1600">
              <a:solidFill>
                <a:schemeClr val="dk1"/>
              </a:solidFill>
              <a:effectLst/>
              <a:latin typeface="+mn-lt"/>
              <a:ea typeface="+mn-ea"/>
              <a:cs typeface="+mn-cs"/>
            </a:rPr>
            <a:t>千円増加した。主な構成項目である補助費等は、住民一人当たり</a:t>
          </a:r>
          <a:r>
            <a:rPr kumimoji="1" lang="en-US" altLang="ja-JP" sz="1600">
              <a:solidFill>
                <a:schemeClr val="dk1"/>
              </a:solidFill>
              <a:effectLst/>
              <a:latin typeface="+mn-lt"/>
              <a:ea typeface="+mn-ea"/>
              <a:cs typeface="+mn-cs"/>
            </a:rPr>
            <a:t>282,481</a:t>
          </a:r>
          <a:r>
            <a:rPr kumimoji="1" lang="ja-JP" altLang="ja-JP" sz="1600">
              <a:solidFill>
                <a:schemeClr val="dk1"/>
              </a:solidFill>
              <a:effectLst/>
              <a:latin typeface="+mn-lt"/>
              <a:ea typeface="+mn-ea"/>
              <a:cs typeface="+mn-cs"/>
            </a:rPr>
            <a:t>円となっており、前年度より</a:t>
          </a:r>
          <a:r>
            <a:rPr kumimoji="1" lang="en-US" altLang="ja-JP" sz="1600">
              <a:solidFill>
                <a:schemeClr val="dk1"/>
              </a:solidFill>
              <a:effectLst/>
              <a:latin typeface="+mn-lt"/>
              <a:ea typeface="+mn-ea"/>
              <a:cs typeface="+mn-cs"/>
            </a:rPr>
            <a:t>126</a:t>
          </a:r>
          <a:r>
            <a:rPr kumimoji="1" lang="ja-JP" altLang="ja-JP" sz="1600">
              <a:solidFill>
                <a:schemeClr val="dk1"/>
              </a:solidFill>
              <a:effectLst/>
              <a:latin typeface="+mn-lt"/>
              <a:ea typeface="+mn-ea"/>
              <a:cs typeface="+mn-cs"/>
            </a:rPr>
            <a:t>千円ほど増加し、例年高止まりの傾向にある。また、更新整備分の普通建設事業費は住民一人当たり</a:t>
          </a:r>
          <a:r>
            <a:rPr kumimoji="1" lang="en-US" altLang="ja-JP" sz="1600">
              <a:solidFill>
                <a:schemeClr val="dk1"/>
              </a:solidFill>
              <a:effectLst/>
              <a:latin typeface="+mn-lt"/>
              <a:ea typeface="+mn-ea"/>
              <a:cs typeface="+mn-cs"/>
            </a:rPr>
            <a:t>86,909</a:t>
          </a:r>
          <a:r>
            <a:rPr kumimoji="1" lang="ja-JP" altLang="ja-JP" sz="1600">
              <a:solidFill>
                <a:schemeClr val="dk1"/>
              </a:solidFill>
              <a:effectLst/>
              <a:latin typeface="+mn-lt"/>
              <a:ea typeface="+mn-ea"/>
              <a:cs typeface="+mn-cs"/>
            </a:rPr>
            <a:t>円となり、前年度より</a:t>
          </a:r>
          <a:r>
            <a:rPr kumimoji="1" lang="en-US" altLang="ja-JP" sz="1600">
              <a:solidFill>
                <a:schemeClr val="dk1"/>
              </a:solidFill>
              <a:effectLst/>
              <a:latin typeface="+mn-lt"/>
              <a:ea typeface="+mn-ea"/>
              <a:cs typeface="+mn-cs"/>
            </a:rPr>
            <a:t>24,583</a:t>
          </a:r>
          <a:r>
            <a:rPr kumimoji="1" lang="ja-JP" altLang="ja-JP" sz="1600">
              <a:solidFill>
                <a:schemeClr val="dk1"/>
              </a:solidFill>
              <a:effectLst/>
              <a:latin typeface="+mn-lt"/>
              <a:ea typeface="+mn-ea"/>
              <a:cs typeface="+mn-cs"/>
            </a:rPr>
            <a:t>円増加し類似団体平均と比べても高い傾向にある。これは市内の各施設の老朽化等により、大規模修繕・耐震化による工事等の事業</a:t>
          </a:r>
          <a:r>
            <a:rPr kumimoji="1" lang="ja-JP" altLang="en-US" sz="1600">
              <a:solidFill>
                <a:schemeClr val="dk1"/>
              </a:solidFill>
              <a:effectLst/>
              <a:latin typeface="+mn-lt"/>
              <a:ea typeface="+mn-ea"/>
              <a:cs typeface="+mn-cs"/>
            </a:rPr>
            <a:t>が増加していることに加え、庁舎建設事業が原因となっている</a:t>
          </a:r>
          <a:r>
            <a:rPr kumimoji="1" lang="ja-JP" altLang="ja-JP" sz="1600">
              <a:solidFill>
                <a:schemeClr val="dk1"/>
              </a:solidFill>
              <a:effectLst/>
              <a:latin typeface="+mn-lt"/>
              <a:ea typeface="+mn-ea"/>
              <a:cs typeface="+mn-cs"/>
            </a:rPr>
            <a:t>。</a:t>
          </a:r>
          <a:r>
            <a:rPr kumimoji="1" lang="ja-JP" altLang="en-US" sz="1600">
              <a:solidFill>
                <a:schemeClr val="dk1"/>
              </a:solidFill>
              <a:effectLst/>
              <a:latin typeface="+mn-lt"/>
              <a:ea typeface="+mn-ea"/>
              <a:cs typeface="+mn-cs"/>
            </a:rPr>
            <a:t>今後は</a:t>
          </a:r>
          <a:r>
            <a:rPr kumimoji="1" lang="ja-JP" altLang="ja-JP" sz="1600">
              <a:solidFill>
                <a:schemeClr val="dk1"/>
              </a:solidFill>
              <a:effectLst/>
              <a:latin typeface="+mn-lt"/>
              <a:ea typeface="+mn-ea"/>
              <a:cs typeface="+mn-cs"/>
            </a:rPr>
            <a:t>公共施設等総合管理計画や緊急性を考慮して事業の取捨選択を徹底し、事業費の減少を目指すこととする。</a:t>
          </a:r>
          <a:endParaRPr lang="ja-JP" altLang="ja-JP" sz="2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16,505
16,468
78.68
19,073,309
18,511,572
426,070
6,917,140
15,856,999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110896</xdr:rowOff>
    </xdr:from>
    <xdr:to>
      <xdr:col>24</xdr:col>
      <xdr:colOff>63500</xdr:colOff>
      <xdr:row>36</xdr:row>
      <xdr:rowOff>129413</xdr:rowOff>
    </xdr:to>
    <xdr:cxnSp macro="">
      <xdr:nvCxnSpPr>
        <xdr:cNvPr id="58" name="直線コネクタ 57"/>
        <xdr:cNvCxnSpPr/>
      </xdr:nvCxnSpPr>
      <xdr:spPr>
        <a:xfrm>
          <a:off x="3797300" y="6283096"/>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9308</xdr:rowOff>
    </xdr:from>
    <xdr:ext cx="469744" cy="259045"/>
    <xdr:sp macro="" textlink="">
      <xdr:nvSpPr>
        <xdr:cNvPr id="59" name="議会費平均値テキスト"/>
        <xdr:cNvSpPr txBox="1"/>
      </xdr:nvSpPr>
      <xdr:spPr>
        <a:xfrm>
          <a:off x="4686300" y="6352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110896</xdr:rowOff>
    </xdr:from>
    <xdr:to>
      <xdr:col>19</xdr:col>
      <xdr:colOff>177800</xdr:colOff>
      <xdr:row>36</xdr:row>
      <xdr:rowOff>112680</xdr:rowOff>
    </xdr:to>
    <xdr:cxnSp macro="">
      <xdr:nvCxnSpPr>
        <xdr:cNvPr id="61" name="直線コネクタ 60"/>
        <xdr:cNvCxnSpPr/>
      </xdr:nvCxnSpPr>
      <xdr:spPr>
        <a:xfrm flipV="1">
          <a:off x="2908300" y="6283096"/>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114464</xdr:rowOff>
    </xdr:from>
    <xdr:ext cx="469744" cy="259045"/>
    <xdr:sp macro="" textlink="">
      <xdr:nvSpPr>
        <xdr:cNvPr id="63" name="テキスト ボックス 62"/>
        <xdr:cNvSpPr txBox="1"/>
      </xdr:nvSpPr>
      <xdr:spPr>
        <a:xfrm>
          <a:off x="3562428" y="645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110439</xdr:rowOff>
    </xdr:from>
    <xdr:to>
      <xdr:col>15</xdr:col>
      <xdr:colOff>50800</xdr:colOff>
      <xdr:row>36</xdr:row>
      <xdr:rowOff>112680</xdr:rowOff>
    </xdr:to>
    <xdr:cxnSp macro="">
      <xdr:nvCxnSpPr>
        <xdr:cNvPr id="64" name="直線コネクタ 63"/>
        <xdr:cNvCxnSpPr/>
      </xdr:nvCxnSpPr>
      <xdr:spPr>
        <a:xfrm>
          <a:off x="2019300" y="6282639"/>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119036</xdr:rowOff>
    </xdr:from>
    <xdr:ext cx="469744" cy="259045"/>
    <xdr:sp macro="" textlink="">
      <xdr:nvSpPr>
        <xdr:cNvPr id="66" name="テキスト ボックス 65"/>
        <xdr:cNvSpPr txBox="1"/>
      </xdr:nvSpPr>
      <xdr:spPr>
        <a:xfrm>
          <a:off x="2673428" y="646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110439</xdr:rowOff>
    </xdr:from>
    <xdr:to>
      <xdr:col>10</xdr:col>
      <xdr:colOff>114300</xdr:colOff>
      <xdr:row>36</xdr:row>
      <xdr:rowOff>122007</xdr:rowOff>
    </xdr:to>
    <xdr:cxnSp macro="">
      <xdr:nvCxnSpPr>
        <xdr:cNvPr id="67" name="直線コネクタ 66"/>
        <xdr:cNvCxnSpPr/>
      </xdr:nvCxnSpPr>
      <xdr:spPr>
        <a:xfrm flipV="1">
          <a:off x="1130300" y="6282639"/>
          <a:ext cx="889000" cy="1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122283</xdr:rowOff>
    </xdr:from>
    <xdr:ext cx="469744" cy="259045"/>
    <xdr:sp macro="" textlink="">
      <xdr:nvSpPr>
        <xdr:cNvPr id="69" name="テキスト ボックス 68"/>
        <xdr:cNvSpPr txBox="1"/>
      </xdr:nvSpPr>
      <xdr:spPr>
        <a:xfrm>
          <a:off x="1784428" y="646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121002</xdr:rowOff>
    </xdr:from>
    <xdr:ext cx="469744" cy="259045"/>
    <xdr:sp macro="" textlink="">
      <xdr:nvSpPr>
        <xdr:cNvPr id="71" name="テキスト ボックス 70"/>
        <xdr:cNvSpPr txBox="1"/>
      </xdr:nvSpPr>
      <xdr:spPr>
        <a:xfrm>
          <a:off x="895428" y="646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78613</xdr:rowOff>
    </xdr:from>
    <xdr:to>
      <xdr:col>24</xdr:col>
      <xdr:colOff>114300</xdr:colOff>
      <xdr:row>37</xdr:row>
      <xdr:rowOff>8763</xdr:rowOff>
    </xdr:to>
    <xdr:sp macro="" textlink="">
      <xdr:nvSpPr>
        <xdr:cNvPr id="77" name="楕円 76"/>
        <xdr:cNvSpPr/>
      </xdr:nvSpPr>
      <xdr:spPr>
        <a:xfrm>
          <a:off x="45847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101490</xdr:rowOff>
    </xdr:from>
    <xdr:ext cx="469744" cy="259045"/>
    <xdr:sp macro="" textlink="">
      <xdr:nvSpPr>
        <xdr:cNvPr id="78" name="議会費該当値テキスト"/>
        <xdr:cNvSpPr txBox="1"/>
      </xdr:nvSpPr>
      <xdr:spPr>
        <a:xfrm>
          <a:off x="4686300" y="610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60096</xdr:rowOff>
    </xdr:from>
    <xdr:to>
      <xdr:col>20</xdr:col>
      <xdr:colOff>38100</xdr:colOff>
      <xdr:row>36</xdr:row>
      <xdr:rowOff>161696</xdr:rowOff>
    </xdr:to>
    <xdr:sp macro="" textlink="">
      <xdr:nvSpPr>
        <xdr:cNvPr id="79" name="楕円 78"/>
        <xdr:cNvSpPr/>
      </xdr:nvSpPr>
      <xdr:spPr>
        <a:xfrm>
          <a:off x="37465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6773</xdr:rowOff>
    </xdr:from>
    <xdr:ext cx="469744" cy="259045"/>
    <xdr:sp macro="" textlink="">
      <xdr:nvSpPr>
        <xdr:cNvPr id="80" name="テキスト ボックス 79"/>
        <xdr:cNvSpPr txBox="1"/>
      </xdr:nvSpPr>
      <xdr:spPr>
        <a:xfrm>
          <a:off x="3562428" y="60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61880</xdr:rowOff>
    </xdr:from>
    <xdr:to>
      <xdr:col>15</xdr:col>
      <xdr:colOff>101600</xdr:colOff>
      <xdr:row>36</xdr:row>
      <xdr:rowOff>163480</xdr:rowOff>
    </xdr:to>
    <xdr:sp macro="" textlink="">
      <xdr:nvSpPr>
        <xdr:cNvPr id="81" name="楕円 80"/>
        <xdr:cNvSpPr/>
      </xdr:nvSpPr>
      <xdr:spPr>
        <a:xfrm>
          <a:off x="2857500" y="62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8557</xdr:rowOff>
    </xdr:from>
    <xdr:ext cx="469744" cy="259045"/>
    <xdr:sp macro="" textlink="">
      <xdr:nvSpPr>
        <xdr:cNvPr id="82" name="テキスト ボックス 81"/>
        <xdr:cNvSpPr txBox="1"/>
      </xdr:nvSpPr>
      <xdr:spPr>
        <a:xfrm>
          <a:off x="2673428" y="600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59639</xdr:rowOff>
    </xdr:from>
    <xdr:to>
      <xdr:col>10</xdr:col>
      <xdr:colOff>165100</xdr:colOff>
      <xdr:row>36</xdr:row>
      <xdr:rowOff>161239</xdr:rowOff>
    </xdr:to>
    <xdr:sp macro="" textlink="">
      <xdr:nvSpPr>
        <xdr:cNvPr id="83" name="楕円 82"/>
        <xdr:cNvSpPr/>
      </xdr:nvSpPr>
      <xdr:spPr>
        <a:xfrm>
          <a:off x="1968500" y="623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6316</xdr:rowOff>
    </xdr:from>
    <xdr:ext cx="469744" cy="259045"/>
    <xdr:sp macro="" textlink="">
      <xdr:nvSpPr>
        <xdr:cNvPr id="84" name="テキスト ボックス 83"/>
        <xdr:cNvSpPr txBox="1"/>
      </xdr:nvSpPr>
      <xdr:spPr>
        <a:xfrm>
          <a:off x="1784428" y="60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71207</xdr:rowOff>
    </xdr:from>
    <xdr:to>
      <xdr:col>6</xdr:col>
      <xdr:colOff>38100</xdr:colOff>
      <xdr:row>37</xdr:row>
      <xdr:rowOff>1357</xdr:rowOff>
    </xdr:to>
    <xdr:sp macro="" textlink="">
      <xdr:nvSpPr>
        <xdr:cNvPr id="85" name="楕円 84"/>
        <xdr:cNvSpPr/>
      </xdr:nvSpPr>
      <xdr:spPr>
        <a:xfrm>
          <a:off x="1079500" y="624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17884</xdr:rowOff>
    </xdr:from>
    <xdr:ext cx="469744" cy="259045"/>
    <xdr:sp macro="" textlink="">
      <xdr:nvSpPr>
        <xdr:cNvPr id="86" name="テキスト ボックス 85"/>
        <xdr:cNvSpPr txBox="1"/>
      </xdr:nvSpPr>
      <xdr:spPr>
        <a:xfrm>
          <a:off x="895428" y="601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7308</xdr:rowOff>
    </xdr:from>
    <xdr:to>
      <xdr:col>24</xdr:col>
      <xdr:colOff>63500</xdr:colOff>
      <xdr:row>57</xdr:row>
      <xdr:rowOff>80721</xdr:rowOff>
    </xdr:to>
    <xdr:cxnSp macro="">
      <xdr:nvCxnSpPr>
        <xdr:cNvPr id="117" name="直線コネクタ 116"/>
        <xdr:cNvCxnSpPr/>
      </xdr:nvCxnSpPr>
      <xdr:spPr>
        <a:xfrm flipV="1">
          <a:off x="3797300" y="8922708"/>
          <a:ext cx="838200" cy="93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43980</xdr:rowOff>
    </xdr:from>
    <xdr:ext cx="599010" cy="259045"/>
    <xdr:sp macro="" textlink="">
      <xdr:nvSpPr>
        <xdr:cNvPr id="118" name="総務費平均値テキスト"/>
        <xdr:cNvSpPr txBox="1"/>
      </xdr:nvSpPr>
      <xdr:spPr>
        <a:xfrm>
          <a:off x="4686300" y="9473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80721</xdr:rowOff>
    </xdr:from>
    <xdr:to>
      <xdr:col>19</xdr:col>
      <xdr:colOff>177800</xdr:colOff>
      <xdr:row>57</xdr:row>
      <xdr:rowOff>160924</xdr:rowOff>
    </xdr:to>
    <xdr:cxnSp macro="">
      <xdr:nvCxnSpPr>
        <xdr:cNvPr id="120" name="直線コネクタ 119"/>
        <xdr:cNvCxnSpPr/>
      </xdr:nvCxnSpPr>
      <xdr:spPr>
        <a:xfrm flipV="1">
          <a:off x="2908300" y="9853371"/>
          <a:ext cx="889000" cy="8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32197</xdr:rowOff>
    </xdr:from>
    <xdr:ext cx="534377" cy="259045"/>
    <xdr:sp macro="" textlink="">
      <xdr:nvSpPr>
        <xdr:cNvPr id="122" name="テキスト ボックス 121"/>
        <xdr:cNvSpPr txBox="1"/>
      </xdr:nvSpPr>
      <xdr:spPr>
        <a:xfrm>
          <a:off x="3530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160924</xdr:rowOff>
    </xdr:from>
    <xdr:to>
      <xdr:col>15</xdr:col>
      <xdr:colOff>50800</xdr:colOff>
      <xdr:row>58</xdr:row>
      <xdr:rowOff>27549</xdr:rowOff>
    </xdr:to>
    <xdr:cxnSp macro="">
      <xdr:nvCxnSpPr>
        <xdr:cNvPr id="123" name="直線コネクタ 122"/>
        <xdr:cNvCxnSpPr/>
      </xdr:nvCxnSpPr>
      <xdr:spPr>
        <a:xfrm flipV="1">
          <a:off x="2019300" y="9933574"/>
          <a:ext cx="889000" cy="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47210</xdr:rowOff>
    </xdr:from>
    <xdr:ext cx="534377" cy="259045"/>
    <xdr:sp macro="" textlink="">
      <xdr:nvSpPr>
        <xdr:cNvPr id="125" name="テキスト ボックス 124"/>
        <xdr:cNvSpPr txBox="1"/>
      </xdr:nvSpPr>
      <xdr:spPr>
        <a:xfrm>
          <a:off x="2641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124992</xdr:rowOff>
    </xdr:from>
    <xdr:to>
      <xdr:col>10</xdr:col>
      <xdr:colOff>114300</xdr:colOff>
      <xdr:row>58</xdr:row>
      <xdr:rowOff>27549</xdr:rowOff>
    </xdr:to>
    <xdr:cxnSp macro="">
      <xdr:nvCxnSpPr>
        <xdr:cNvPr id="126" name="直線コネクタ 125"/>
        <xdr:cNvCxnSpPr/>
      </xdr:nvCxnSpPr>
      <xdr:spPr>
        <a:xfrm>
          <a:off x="1130300" y="9897642"/>
          <a:ext cx="889000" cy="7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73241</xdr:rowOff>
    </xdr:from>
    <xdr:ext cx="534377" cy="259045"/>
    <xdr:sp macro="" textlink="">
      <xdr:nvSpPr>
        <xdr:cNvPr id="128" name="テキスト ボックス 127"/>
        <xdr:cNvSpPr txBox="1"/>
      </xdr:nvSpPr>
      <xdr:spPr>
        <a:xfrm>
          <a:off x="1752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64786</xdr:rowOff>
    </xdr:from>
    <xdr:ext cx="534377" cy="259045"/>
    <xdr:sp macro="" textlink="">
      <xdr:nvSpPr>
        <xdr:cNvPr id="130" name="テキスト ボックス 129"/>
        <xdr:cNvSpPr txBox="1"/>
      </xdr:nvSpPr>
      <xdr:spPr>
        <a:xfrm>
          <a:off x="863111" y="100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127958</xdr:rowOff>
    </xdr:from>
    <xdr:to>
      <xdr:col>24</xdr:col>
      <xdr:colOff>114300</xdr:colOff>
      <xdr:row>52</xdr:row>
      <xdr:rowOff>58108</xdr:rowOff>
    </xdr:to>
    <xdr:sp macro="" textlink="">
      <xdr:nvSpPr>
        <xdr:cNvPr id="136" name="楕円 135"/>
        <xdr:cNvSpPr/>
      </xdr:nvSpPr>
      <xdr:spPr>
        <a:xfrm>
          <a:off x="4584700" y="887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150835</xdr:rowOff>
    </xdr:from>
    <xdr:ext cx="599010" cy="259045"/>
    <xdr:sp macro="" textlink="">
      <xdr:nvSpPr>
        <xdr:cNvPr id="137" name="総務費該当値テキスト"/>
        <xdr:cNvSpPr txBox="1"/>
      </xdr:nvSpPr>
      <xdr:spPr>
        <a:xfrm>
          <a:off x="4686300" y="872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29921</xdr:rowOff>
    </xdr:from>
    <xdr:to>
      <xdr:col>20</xdr:col>
      <xdr:colOff>38100</xdr:colOff>
      <xdr:row>57</xdr:row>
      <xdr:rowOff>131521</xdr:rowOff>
    </xdr:to>
    <xdr:sp macro="" textlink="">
      <xdr:nvSpPr>
        <xdr:cNvPr id="138" name="楕円 137"/>
        <xdr:cNvSpPr/>
      </xdr:nvSpPr>
      <xdr:spPr>
        <a:xfrm>
          <a:off x="3746500" y="98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148048</xdr:rowOff>
    </xdr:from>
    <xdr:ext cx="599010" cy="259045"/>
    <xdr:sp macro="" textlink="">
      <xdr:nvSpPr>
        <xdr:cNvPr id="139" name="テキスト ボックス 138"/>
        <xdr:cNvSpPr txBox="1"/>
      </xdr:nvSpPr>
      <xdr:spPr>
        <a:xfrm>
          <a:off x="3497795" y="957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110124</xdr:rowOff>
    </xdr:from>
    <xdr:to>
      <xdr:col>15</xdr:col>
      <xdr:colOff>101600</xdr:colOff>
      <xdr:row>58</xdr:row>
      <xdr:rowOff>40274</xdr:rowOff>
    </xdr:to>
    <xdr:sp macro="" textlink="">
      <xdr:nvSpPr>
        <xdr:cNvPr id="140" name="楕円 139"/>
        <xdr:cNvSpPr/>
      </xdr:nvSpPr>
      <xdr:spPr>
        <a:xfrm>
          <a:off x="2857500" y="988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56801</xdr:rowOff>
    </xdr:from>
    <xdr:ext cx="534377" cy="259045"/>
    <xdr:sp macro="" textlink="">
      <xdr:nvSpPr>
        <xdr:cNvPr id="141" name="テキスト ボックス 140"/>
        <xdr:cNvSpPr txBox="1"/>
      </xdr:nvSpPr>
      <xdr:spPr>
        <a:xfrm>
          <a:off x="2641111" y="96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148199</xdr:rowOff>
    </xdr:from>
    <xdr:to>
      <xdr:col>10</xdr:col>
      <xdr:colOff>165100</xdr:colOff>
      <xdr:row>58</xdr:row>
      <xdr:rowOff>78349</xdr:rowOff>
    </xdr:to>
    <xdr:sp macro="" textlink="">
      <xdr:nvSpPr>
        <xdr:cNvPr id="142" name="楕円 141"/>
        <xdr:cNvSpPr/>
      </xdr:nvSpPr>
      <xdr:spPr>
        <a:xfrm>
          <a:off x="1968500" y="992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94876</xdr:rowOff>
    </xdr:from>
    <xdr:ext cx="534377" cy="259045"/>
    <xdr:sp macro="" textlink="">
      <xdr:nvSpPr>
        <xdr:cNvPr id="143" name="テキスト ボックス 142"/>
        <xdr:cNvSpPr txBox="1"/>
      </xdr:nvSpPr>
      <xdr:spPr>
        <a:xfrm>
          <a:off x="1752111" y="969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74192</xdr:rowOff>
    </xdr:from>
    <xdr:to>
      <xdr:col>6</xdr:col>
      <xdr:colOff>38100</xdr:colOff>
      <xdr:row>58</xdr:row>
      <xdr:rowOff>4342</xdr:rowOff>
    </xdr:to>
    <xdr:sp macro="" textlink="">
      <xdr:nvSpPr>
        <xdr:cNvPr id="144" name="楕円 143"/>
        <xdr:cNvSpPr/>
      </xdr:nvSpPr>
      <xdr:spPr>
        <a:xfrm>
          <a:off x="1079500" y="984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20869</xdr:rowOff>
    </xdr:from>
    <xdr:ext cx="534377" cy="259045"/>
    <xdr:sp macro="" textlink="">
      <xdr:nvSpPr>
        <xdr:cNvPr id="145" name="テキスト ボックス 144"/>
        <xdr:cNvSpPr txBox="1"/>
      </xdr:nvSpPr>
      <xdr:spPr>
        <a:xfrm>
          <a:off x="863111" y="962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21034</xdr:rowOff>
    </xdr:from>
    <xdr:to>
      <xdr:col>24</xdr:col>
      <xdr:colOff>63500</xdr:colOff>
      <xdr:row>77</xdr:row>
      <xdr:rowOff>28425</xdr:rowOff>
    </xdr:to>
    <xdr:cxnSp macro="">
      <xdr:nvCxnSpPr>
        <xdr:cNvPr id="175" name="直線コネクタ 174"/>
        <xdr:cNvCxnSpPr/>
      </xdr:nvCxnSpPr>
      <xdr:spPr>
        <a:xfrm flipV="1">
          <a:off x="3797300" y="13222684"/>
          <a:ext cx="8382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137602</xdr:rowOff>
    </xdr:from>
    <xdr:ext cx="599010" cy="259045"/>
    <xdr:sp macro="" textlink="">
      <xdr:nvSpPr>
        <xdr:cNvPr id="176" name="民生費平均値テキスト"/>
        <xdr:cNvSpPr txBox="1"/>
      </xdr:nvSpPr>
      <xdr:spPr>
        <a:xfrm>
          <a:off x="4686300" y="1299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28425</xdr:rowOff>
    </xdr:from>
    <xdr:to>
      <xdr:col>19</xdr:col>
      <xdr:colOff>177800</xdr:colOff>
      <xdr:row>77</xdr:row>
      <xdr:rowOff>70613</xdr:rowOff>
    </xdr:to>
    <xdr:cxnSp macro="">
      <xdr:nvCxnSpPr>
        <xdr:cNvPr id="178" name="直線コネクタ 177"/>
        <xdr:cNvCxnSpPr/>
      </xdr:nvCxnSpPr>
      <xdr:spPr>
        <a:xfrm flipV="1">
          <a:off x="2908300" y="13230075"/>
          <a:ext cx="889000" cy="4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79144</xdr:rowOff>
    </xdr:from>
    <xdr:ext cx="599010" cy="259045"/>
    <xdr:sp macro="" textlink="">
      <xdr:nvSpPr>
        <xdr:cNvPr id="180" name="テキスト ボックス 179"/>
        <xdr:cNvSpPr txBox="1"/>
      </xdr:nvSpPr>
      <xdr:spPr>
        <a:xfrm>
          <a:off x="3497795" y="1293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27849</xdr:rowOff>
    </xdr:from>
    <xdr:to>
      <xdr:col>15</xdr:col>
      <xdr:colOff>50800</xdr:colOff>
      <xdr:row>77</xdr:row>
      <xdr:rowOff>70613</xdr:rowOff>
    </xdr:to>
    <xdr:cxnSp macro="">
      <xdr:nvCxnSpPr>
        <xdr:cNvPr id="181" name="直線コネクタ 180"/>
        <xdr:cNvCxnSpPr/>
      </xdr:nvCxnSpPr>
      <xdr:spPr>
        <a:xfrm>
          <a:off x="2019300" y="13229499"/>
          <a:ext cx="889000" cy="4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108131</xdr:rowOff>
    </xdr:from>
    <xdr:ext cx="599010" cy="259045"/>
    <xdr:sp macro="" textlink="">
      <xdr:nvSpPr>
        <xdr:cNvPr id="183" name="テキスト ボックス 182"/>
        <xdr:cNvSpPr txBox="1"/>
      </xdr:nvSpPr>
      <xdr:spPr>
        <a:xfrm>
          <a:off x="2608795" y="129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27849</xdr:rowOff>
    </xdr:from>
    <xdr:to>
      <xdr:col>10</xdr:col>
      <xdr:colOff>114300</xdr:colOff>
      <xdr:row>77</xdr:row>
      <xdr:rowOff>86144</xdr:rowOff>
    </xdr:to>
    <xdr:cxnSp macro="">
      <xdr:nvCxnSpPr>
        <xdr:cNvPr id="184" name="直線コネクタ 183"/>
        <xdr:cNvCxnSpPr/>
      </xdr:nvCxnSpPr>
      <xdr:spPr>
        <a:xfrm flipV="1">
          <a:off x="1130300" y="13229499"/>
          <a:ext cx="889000" cy="5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79866</xdr:rowOff>
    </xdr:from>
    <xdr:ext cx="599010" cy="259045"/>
    <xdr:sp macro="" textlink="">
      <xdr:nvSpPr>
        <xdr:cNvPr id="186" name="テキスト ボックス 185"/>
        <xdr:cNvSpPr txBox="1"/>
      </xdr:nvSpPr>
      <xdr:spPr>
        <a:xfrm>
          <a:off x="1719795" y="13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117408</xdr:rowOff>
    </xdr:from>
    <xdr:ext cx="599010" cy="259045"/>
    <xdr:sp macro="" textlink="">
      <xdr:nvSpPr>
        <xdr:cNvPr id="188" name="テキスト ボックス 187"/>
        <xdr:cNvSpPr txBox="1"/>
      </xdr:nvSpPr>
      <xdr:spPr>
        <a:xfrm>
          <a:off x="830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141684</xdr:rowOff>
    </xdr:from>
    <xdr:to>
      <xdr:col>24</xdr:col>
      <xdr:colOff>114300</xdr:colOff>
      <xdr:row>77</xdr:row>
      <xdr:rowOff>71834</xdr:rowOff>
    </xdr:to>
    <xdr:sp macro="" textlink="">
      <xdr:nvSpPr>
        <xdr:cNvPr id="194" name="楕円 193"/>
        <xdr:cNvSpPr/>
      </xdr:nvSpPr>
      <xdr:spPr>
        <a:xfrm>
          <a:off x="4584700" y="1317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120111</xdr:rowOff>
    </xdr:from>
    <xdr:ext cx="599010" cy="259045"/>
    <xdr:sp macro="" textlink="">
      <xdr:nvSpPr>
        <xdr:cNvPr id="195" name="民生費該当値テキスト"/>
        <xdr:cNvSpPr txBox="1"/>
      </xdr:nvSpPr>
      <xdr:spPr>
        <a:xfrm>
          <a:off x="4686300" y="1315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149075</xdr:rowOff>
    </xdr:from>
    <xdr:to>
      <xdr:col>20</xdr:col>
      <xdr:colOff>38100</xdr:colOff>
      <xdr:row>77</xdr:row>
      <xdr:rowOff>79225</xdr:rowOff>
    </xdr:to>
    <xdr:sp macro="" textlink="">
      <xdr:nvSpPr>
        <xdr:cNvPr id="196" name="楕円 195"/>
        <xdr:cNvSpPr/>
      </xdr:nvSpPr>
      <xdr:spPr>
        <a:xfrm>
          <a:off x="3746500" y="1317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70352</xdr:rowOff>
    </xdr:from>
    <xdr:ext cx="599010" cy="259045"/>
    <xdr:sp macro="" textlink="">
      <xdr:nvSpPr>
        <xdr:cNvPr id="197" name="テキスト ボックス 196"/>
        <xdr:cNvSpPr txBox="1"/>
      </xdr:nvSpPr>
      <xdr:spPr>
        <a:xfrm>
          <a:off x="3497795" y="1327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19813</xdr:rowOff>
    </xdr:from>
    <xdr:to>
      <xdr:col>15</xdr:col>
      <xdr:colOff>101600</xdr:colOff>
      <xdr:row>77</xdr:row>
      <xdr:rowOff>121413</xdr:rowOff>
    </xdr:to>
    <xdr:sp macro="" textlink="">
      <xdr:nvSpPr>
        <xdr:cNvPr id="198" name="楕円 197"/>
        <xdr:cNvSpPr/>
      </xdr:nvSpPr>
      <xdr:spPr>
        <a:xfrm>
          <a:off x="2857500" y="132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112540</xdr:rowOff>
    </xdr:from>
    <xdr:ext cx="599010" cy="259045"/>
    <xdr:sp macro="" textlink="">
      <xdr:nvSpPr>
        <xdr:cNvPr id="199" name="テキスト ボックス 198"/>
        <xdr:cNvSpPr txBox="1"/>
      </xdr:nvSpPr>
      <xdr:spPr>
        <a:xfrm>
          <a:off x="2608795" y="13314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148499</xdr:rowOff>
    </xdr:from>
    <xdr:to>
      <xdr:col>10</xdr:col>
      <xdr:colOff>165100</xdr:colOff>
      <xdr:row>77</xdr:row>
      <xdr:rowOff>78649</xdr:rowOff>
    </xdr:to>
    <xdr:sp macro="" textlink="">
      <xdr:nvSpPr>
        <xdr:cNvPr id="200" name="楕円 199"/>
        <xdr:cNvSpPr/>
      </xdr:nvSpPr>
      <xdr:spPr>
        <a:xfrm>
          <a:off x="1968500" y="1317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95176</xdr:rowOff>
    </xdr:from>
    <xdr:ext cx="599010" cy="259045"/>
    <xdr:sp macro="" textlink="">
      <xdr:nvSpPr>
        <xdr:cNvPr id="201" name="テキスト ボックス 200"/>
        <xdr:cNvSpPr txBox="1"/>
      </xdr:nvSpPr>
      <xdr:spPr>
        <a:xfrm>
          <a:off x="1719795" y="1295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35344</xdr:rowOff>
    </xdr:from>
    <xdr:to>
      <xdr:col>6</xdr:col>
      <xdr:colOff>38100</xdr:colOff>
      <xdr:row>77</xdr:row>
      <xdr:rowOff>136944</xdr:rowOff>
    </xdr:to>
    <xdr:sp macro="" textlink="">
      <xdr:nvSpPr>
        <xdr:cNvPr id="202" name="楕円 201"/>
        <xdr:cNvSpPr/>
      </xdr:nvSpPr>
      <xdr:spPr>
        <a:xfrm>
          <a:off x="1079500" y="132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128071</xdr:rowOff>
    </xdr:from>
    <xdr:ext cx="599010" cy="259045"/>
    <xdr:sp macro="" textlink="">
      <xdr:nvSpPr>
        <xdr:cNvPr id="203" name="テキスト ボックス 202"/>
        <xdr:cNvSpPr txBox="1"/>
      </xdr:nvSpPr>
      <xdr:spPr>
        <a:xfrm>
          <a:off x="830795" y="1332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86855</xdr:rowOff>
    </xdr:from>
    <xdr:to>
      <xdr:col>24</xdr:col>
      <xdr:colOff>63500</xdr:colOff>
      <xdr:row>93</xdr:row>
      <xdr:rowOff>43794</xdr:rowOff>
    </xdr:to>
    <xdr:cxnSp macro="">
      <xdr:nvCxnSpPr>
        <xdr:cNvPr id="232" name="直線コネクタ 231"/>
        <xdr:cNvCxnSpPr/>
      </xdr:nvCxnSpPr>
      <xdr:spPr>
        <a:xfrm flipV="1">
          <a:off x="3797300" y="15860255"/>
          <a:ext cx="838200" cy="12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6938</xdr:rowOff>
    </xdr:from>
    <xdr:ext cx="534377" cy="259045"/>
    <xdr:sp macro="" textlink="">
      <xdr:nvSpPr>
        <xdr:cNvPr id="233" name="衛生費平均値テキスト"/>
        <xdr:cNvSpPr txBox="1"/>
      </xdr:nvSpPr>
      <xdr:spPr>
        <a:xfrm>
          <a:off x="4686300" y="1646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43794</xdr:rowOff>
    </xdr:from>
    <xdr:to>
      <xdr:col>19</xdr:col>
      <xdr:colOff>177800</xdr:colOff>
      <xdr:row>93</xdr:row>
      <xdr:rowOff>46637</xdr:rowOff>
    </xdr:to>
    <xdr:cxnSp macro="">
      <xdr:nvCxnSpPr>
        <xdr:cNvPr id="235" name="直線コネクタ 234"/>
        <xdr:cNvCxnSpPr/>
      </xdr:nvCxnSpPr>
      <xdr:spPr>
        <a:xfrm flipV="1">
          <a:off x="2908300" y="15988644"/>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10658</xdr:rowOff>
    </xdr:from>
    <xdr:ext cx="534377" cy="259045"/>
    <xdr:sp macro="" textlink="">
      <xdr:nvSpPr>
        <xdr:cNvPr id="237" name="テキスト ボックス 236"/>
        <xdr:cNvSpPr txBox="1"/>
      </xdr:nvSpPr>
      <xdr:spPr>
        <a:xfrm>
          <a:off x="3530111" y="166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46637</xdr:rowOff>
    </xdr:from>
    <xdr:to>
      <xdr:col>15</xdr:col>
      <xdr:colOff>50800</xdr:colOff>
      <xdr:row>93</xdr:row>
      <xdr:rowOff>141362</xdr:rowOff>
    </xdr:to>
    <xdr:cxnSp macro="">
      <xdr:nvCxnSpPr>
        <xdr:cNvPr id="238" name="直線コネクタ 237"/>
        <xdr:cNvCxnSpPr/>
      </xdr:nvCxnSpPr>
      <xdr:spPr>
        <a:xfrm flipV="1">
          <a:off x="2019300" y="15991487"/>
          <a:ext cx="889000" cy="9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39978</xdr:rowOff>
    </xdr:from>
    <xdr:ext cx="534377" cy="259045"/>
    <xdr:sp macro="" textlink="">
      <xdr:nvSpPr>
        <xdr:cNvPr id="240" name="テキスト ボックス 239"/>
        <xdr:cNvSpPr txBox="1"/>
      </xdr:nvSpPr>
      <xdr:spPr>
        <a:xfrm>
          <a:off x="2641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141362</xdr:rowOff>
    </xdr:from>
    <xdr:to>
      <xdr:col>10</xdr:col>
      <xdr:colOff>114300</xdr:colOff>
      <xdr:row>94</xdr:row>
      <xdr:rowOff>2800</xdr:rowOff>
    </xdr:to>
    <xdr:cxnSp macro="">
      <xdr:nvCxnSpPr>
        <xdr:cNvPr id="241" name="直線コネクタ 240"/>
        <xdr:cNvCxnSpPr/>
      </xdr:nvCxnSpPr>
      <xdr:spPr>
        <a:xfrm flipV="1">
          <a:off x="1130300" y="16086212"/>
          <a:ext cx="889000" cy="3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18750</xdr:rowOff>
    </xdr:from>
    <xdr:ext cx="534377" cy="259045"/>
    <xdr:sp macro="" textlink="">
      <xdr:nvSpPr>
        <xdr:cNvPr id="243" name="テキスト ボックス 242"/>
        <xdr:cNvSpPr txBox="1"/>
      </xdr:nvSpPr>
      <xdr:spPr>
        <a:xfrm>
          <a:off x="1752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28351</xdr:rowOff>
    </xdr:from>
    <xdr:ext cx="534377" cy="259045"/>
    <xdr:sp macro="" textlink="">
      <xdr:nvSpPr>
        <xdr:cNvPr id="245" name="テキスト ボックス 244"/>
        <xdr:cNvSpPr txBox="1"/>
      </xdr:nvSpPr>
      <xdr:spPr>
        <a:xfrm>
          <a:off x="863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36055</xdr:rowOff>
    </xdr:from>
    <xdr:to>
      <xdr:col>24</xdr:col>
      <xdr:colOff>114300</xdr:colOff>
      <xdr:row>92</xdr:row>
      <xdr:rowOff>137655</xdr:rowOff>
    </xdr:to>
    <xdr:sp macro="" textlink="">
      <xdr:nvSpPr>
        <xdr:cNvPr id="251" name="楕円 250"/>
        <xdr:cNvSpPr/>
      </xdr:nvSpPr>
      <xdr:spPr>
        <a:xfrm>
          <a:off x="4584700" y="158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58932</xdr:rowOff>
    </xdr:from>
    <xdr:ext cx="599010" cy="259045"/>
    <xdr:sp macro="" textlink="">
      <xdr:nvSpPr>
        <xdr:cNvPr id="252" name="衛生費該当値テキスト"/>
        <xdr:cNvSpPr txBox="1"/>
      </xdr:nvSpPr>
      <xdr:spPr>
        <a:xfrm>
          <a:off x="4686300" y="1566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164444</xdr:rowOff>
    </xdr:from>
    <xdr:to>
      <xdr:col>20</xdr:col>
      <xdr:colOff>38100</xdr:colOff>
      <xdr:row>93</xdr:row>
      <xdr:rowOff>94594</xdr:rowOff>
    </xdr:to>
    <xdr:sp macro="" textlink="">
      <xdr:nvSpPr>
        <xdr:cNvPr id="253" name="楕円 252"/>
        <xdr:cNvSpPr/>
      </xdr:nvSpPr>
      <xdr:spPr>
        <a:xfrm>
          <a:off x="3746500" y="159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111121</xdr:rowOff>
    </xdr:from>
    <xdr:ext cx="599010" cy="259045"/>
    <xdr:sp macro="" textlink="">
      <xdr:nvSpPr>
        <xdr:cNvPr id="254" name="テキスト ボックス 253"/>
        <xdr:cNvSpPr txBox="1"/>
      </xdr:nvSpPr>
      <xdr:spPr>
        <a:xfrm>
          <a:off x="3497795" y="1571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167287</xdr:rowOff>
    </xdr:from>
    <xdr:to>
      <xdr:col>15</xdr:col>
      <xdr:colOff>101600</xdr:colOff>
      <xdr:row>93</xdr:row>
      <xdr:rowOff>97437</xdr:rowOff>
    </xdr:to>
    <xdr:sp macro="" textlink="">
      <xdr:nvSpPr>
        <xdr:cNvPr id="255" name="楕円 254"/>
        <xdr:cNvSpPr/>
      </xdr:nvSpPr>
      <xdr:spPr>
        <a:xfrm>
          <a:off x="2857500" y="15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113964</xdr:rowOff>
    </xdr:from>
    <xdr:ext cx="599010" cy="259045"/>
    <xdr:sp macro="" textlink="">
      <xdr:nvSpPr>
        <xdr:cNvPr id="256" name="テキスト ボックス 255"/>
        <xdr:cNvSpPr txBox="1"/>
      </xdr:nvSpPr>
      <xdr:spPr>
        <a:xfrm>
          <a:off x="2608795" y="1571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90562</xdr:rowOff>
    </xdr:from>
    <xdr:to>
      <xdr:col>10</xdr:col>
      <xdr:colOff>165100</xdr:colOff>
      <xdr:row>94</xdr:row>
      <xdr:rowOff>20712</xdr:rowOff>
    </xdr:to>
    <xdr:sp macro="" textlink="">
      <xdr:nvSpPr>
        <xdr:cNvPr id="257" name="楕円 256"/>
        <xdr:cNvSpPr/>
      </xdr:nvSpPr>
      <xdr:spPr>
        <a:xfrm>
          <a:off x="1968500" y="160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37239</xdr:rowOff>
    </xdr:from>
    <xdr:ext cx="599010" cy="259045"/>
    <xdr:sp macro="" textlink="">
      <xdr:nvSpPr>
        <xdr:cNvPr id="258" name="テキスト ボックス 257"/>
        <xdr:cNvSpPr txBox="1"/>
      </xdr:nvSpPr>
      <xdr:spPr>
        <a:xfrm>
          <a:off x="1719795" y="1581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123450</xdr:rowOff>
    </xdr:from>
    <xdr:to>
      <xdr:col>6</xdr:col>
      <xdr:colOff>38100</xdr:colOff>
      <xdr:row>94</xdr:row>
      <xdr:rowOff>53600</xdr:rowOff>
    </xdr:to>
    <xdr:sp macro="" textlink="">
      <xdr:nvSpPr>
        <xdr:cNvPr id="259" name="楕円 258"/>
        <xdr:cNvSpPr/>
      </xdr:nvSpPr>
      <xdr:spPr>
        <a:xfrm>
          <a:off x="1079500" y="16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70127</xdr:rowOff>
    </xdr:from>
    <xdr:ext cx="599010" cy="259045"/>
    <xdr:sp macro="" textlink="">
      <xdr:nvSpPr>
        <xdr:cNvPr id="260" name="テキスト ボックス 259"/>
        <xdr:cNvSpPr txBox="1"/>
      </xdr:nvSpPr>
      <xdr:spPr>
        <a:xfrm>
          <a:off x="830795" y="1584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33401</xdr:rowOff>
    </xdr:from>
    <xdr:to>
      <xdr:col>55</xdr:col>
      <xdr:colOff>0</xdr:colOff>
      <xdr:row>37</xdr:row>
      <xdr:rowOff>69062</xdr:rowOff>
    </xdr:to>
    <xdr:cxnSp macro="">
      <xdr:nvCxnSpPr>
        <xdr:cNvPr id="287" name="直線コネクタ 286"/>
        <xdr:cNvCxnSpPr/>
      </xdr:nvCxnSpPr>
      <xdr:spPr>
        <a:xfrm>
          <a:off x="9639300" y="6377051"/>
          <a:ext cx="8382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62298</xdr:rowOff>
    </xdr:from>
    <xdr:ext cx="378565" cy="259045"/>
    <xdr:sp macro="" textlink="">
      <xdr:nvSpPr>
        <xdr:cNvPr id="288" name="労働費平均値テキスト"/>
        <xdr:cNvSpPr txBox="1"/>
      </xdr:nvSpPr>
      <xdr:spPr>
        <a:xfrm>
          <a:off x="10528300" y="6405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28601</xdr:rowOff>
    </xdr:from>
    <xdr:to>
      <xdr:col>50</xdr:col>
      <xdr:colOff>114300</xdr:colOff>
      <xdr:row>37</xdr:row>
      <xdr:rowOff>33401</xdr:rowOff>
    </xdr:to>
    <xdr:cxnSp macro="">
      <xdr:nvCxnSpPr>
        <xdr:cNvPr id="290" name="直線コネクタ 289"/>
        <xdr:cNvCxnSpPr/>
      </xdr:nvCxnSpPr>
      <xdr:spPr>
        <a:xfrm>
          <a:off x="8750300" y="6372251"/>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347</xdr:rowOff>
    </xdr:from>
    <xdr:ext cx="378565" cy="259045"/>
    <xdr:sp macro="" textlink="">
      <xdr:nvSpPr>
        <xdr:cNvPr id="292" name="テキスト ボックス 291"/>
        <xdr:cNvSpPr txBox="1"/>
      </xdr:nvSpPr>
      <xdr:spPr>
        <a:xfrm>
          <a:off x="9450017" y="651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149301</xdr:rowOff>
    </xdr:from>
    <xdr:to>
      <xdr:col>45</xdr:col>
      <xdr:colOff>177800</xdr:colOff>
      <xdr:row>37</xdr:row>
      <xdr:rowOff>28601</xdr:rowOff>
    </xdr:to>
    <xdr:cxnSp macro="">
      <xdr:nvCxnSpPr>
        <xdr:cNvPr id="293" name="直線コネクタ 292"/>
        <xdr:cNvCxnSpPr/>
      </xdr:nvCxnSpPr>
      <xdr:spPr>
        <a:xfrm>
          <a:off x="7861300" y="6321501"/>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22064</xdr:rowOff>
    </xdr:from>
    <xdr:ext cx="378565" cy="259045"/>
    <xdr:sp macro="" textlink="">
      <xdr:nvSpPr>
        <xdr:cNvPr id="295" name="テキスト ボックス 294"/>
        <xdr:cNvSpPr txBox="1"/>
      </xdr:nvSpPr>
      <xdr:spPr>
        <a:xfrm>
          <a:off x="8561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149301</xdr:rowOff>
    </xdr:from>
    <xdr:to>
      <xdr:col>41</xdr:col>
      <xdr:colOff>50800</xdr:colOff>
      <xdr:row>37</xdr:row>
      <xdr:rowOff>67005</xdr:rowOff>
    </xdr:to>
    <xdr:cxnSp macro="">
      <xdr:nvCxnSpPr>
        <xdr:cNvPr id="296" name="直線コネクタ 295"/>
        <xdr:cNvCxnSpPr/>
      </xdr:nvCxnSpPr>
      <xdr:spPr>
        <a:xfrm flipV="1">
          <a:off x="6972300" y="6321501"/>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18407</xdr:rowOff>
    </xdr:from>
    <xdr:ext cx="378565" cy="259045"/>
    <xdr:sp macro="" textlink="">
      <xdr:nvSpPr>
        <xdr:cNvPr id="298" name="テキスト ボックス 297"/>
        <xdr:cNvSpPr txBox="1"/>
      </xdr:nvSpPr>
      <xdr:spPr>
        <a:xfrm>
          <a:off x="7672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165168</xdr:rowOff>
    </xdr:from>
    <xdr:ext cx="378565" cy="259045"/>
    <xdr:sp macro="" textlink="">
      <xdr:nvSpPr>
        <xdr:cNvPr id="300" name="テキスト ボックス 299"/>
        <xdr:cNvSpPr txBox="1"/>
      </xdr:nvSpPr>
      <xdr:spPr>
        <a:xfrm>
          <a:off x="6783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18262</xdr:rowOff>
    </xdr:from>
    <xdr:to>
      <xdr:col>55</xdr:col>
      <xdr:colOff>50800</xdr:colOff>
      <xdr:row>37</xdr:row>
      <xdr:rowOff>119862</xdr:rowOff>
    </xdr:to>
    <xdr:sp macro="" textlink="">
      <xdr:nvSpPr>
        <xdr:cNvPr id="306" name="楕円 305"/>
        <xdr:cNvSpPr/>
      </xdr:nvSpPr>
      <xdr:spPr>
        <a:xfrm>
          <a:off x="10426700" y="6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41139</xdr:rowOff>
    </xdr:from>
    <xdr:ext cx="469744" cy="259045"/>
    <xdr:sp macro="" textlink="">
      <xdr:nvSpPr>
        <xdr:cNvPr id="307" name="労働費該当値テキスト"/>
        <xdr:cNvSpPr txBox="1"/>
      </xdr:nvSpPr>
      <xdr:spPr>
        <a:xfrm>
          <a:off x="10528300" y="62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154051</xdr:rowOff>
    </xdr:from>
    <xdr:to>
      <xdr:col>50</xdr:col>
      <xdr:colOff>165100</xdr:colOff>
      <xdr:row>37</xdr:row>
      <xdr:rowOff>84201</xdr:rowOff>
    </xdr:to>
    <xdr:sp macro="" textlink="">
      <xdr:nvSpPr>
        <xdr:cNvPr id="308" name="楕円 307"/>
        <xdr:cNvSpPr/>
      </xdr:nvSpPr>
      <xdr:spPr>
        <a:xfrm>
          <a:off x="9588500" y="63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100728</xdr:rowOff>
    </xdr:from>
    <xdr:ext cx="469744" cy="259045"/>
    <xdr:sp macro="" textlink="">
      <xdr:nvSpPr>
        <xdr:cNvPr id="309" name="テキスト ボックス 308"/>
        <xdr:cNvSpPr txBox="1"/>
      </xdr:nvSpPr>
      <xdr:spPr>
        <a:xfrm>
          <a:off x="9404428" y="610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149251</xdr:rowOff>
    </xdr:from>
    <xdr:to>
      <xdr:col>46</xdr:col>
      <xdr:colOff>38100</xdr:colOff>
      <xdr:row>37</xdr:row>
      <xdr:rowOff>79401</xdr:rowOff>
    </xdr:to>
    <xdr:sp macro="" textlink="">
      <xdr:nvSpPr>
        <xdr:cNvPr id="310" name="楕円 309"/>
        <xdr:cNvSpPr/>
      </xdr:nvSpPr>
      <xdr:spPr>
        <a:xfrm>
          <a:off x="86995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95928</xdr:rowOff>
    </xdr:from>
    <xdr:ext cx="469744" cy="259045"/>
    <xdr:sp macro="" textlink="">
      <xdr:nvSpPr>
        <xdr:cNvPr id="311" name="テキスト ボックス 310"/>
        <xdr:cNvSpPr txBox="1"/>
      </xdr:nvSpPr>
      <xdr:spPr>
        <a:xfrm>
          <a:off x="8515428" y="60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98501</xdr:rowOff>
    </xdr:from>
    <xdr:to>
      <xdr:col>41</xdr:col>
      <xdr:colOff>101600</xdr:colOff>
      <xdr:row>37</xdr:row>
      <xdr:rowOff>28651</xdr:rowOff>
    </xdr:to>
    <xdr:sp macro="" textlink="">
      <xdr:nvSpPr>
        <xdr:cNvPr id="312" name="楕円 311"/>
        <xdr:cNvSpPr/>
      </xdr:nvSpPr>
      <xdr:spPr>
        <a:xfrm>
          <a:off x="7810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45178</xdr:rowOff>
    </xdr:from>
    <xdr:ext cx="469744" cy="259045"/>
    <xdr:sp macro="" textlink="">
      <xdr:nvSpPr>
        <xdr:cNvPr id="313" name="テキスト ボックス 312"/>
        <xdr:cNvSpPr txBox="1"/>
      </xdr:nvSpPr>
      <xdr:spPr>
        <a:xfrm>
          <a:off x="7626428" y="604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16205</xdr:rowOff>
    </xdr:from>
    <xdr:to>
      <xdr:col>36</xdr:col>
      <xdr:colOff>165100</xdr:colOff>
      <xdr:row>37</xdr:row>
      <xdr:rowOff>117805</xdr:rowOff>
    </xdr:to>
    <xdr:sp macro="" textlink="">
      <xdr:nvSpPr>
        <xdr:cNvPr id="314" name="楕円 313"/>
        <xdr:cNvSpPr/>
      </xdr:nvSpPr>
      <xdr:spPr>
        <a:xfrm>
          <a:off x="6921500" y="63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134332</xdr:rowOff>
    </xdr:from>
    <xdr:ext cx="469744" cy="259045"/>
    <xdr:sp macro="" textlink="">
      <xdr:nvSpPr>
        <xdr:cNvPr id="315" name="テキスト ボックス 314"/>
        <xdr:cNvSpPr txBox="1"/>
      </xdr:nvSpPr>
      <xdr:spPr>
        <a:xfrm>
          <a:off x="6737428" y="613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158720</xdr:rowOff>
    </xdr:from>
    <xdr:to>
      <xdr:col>55</xdr:col>
      <xdr:colOff>0</xdr:colOff>
      <xdr:row>57</xdr:row>
      <xdr:rowOff>100747</xdr:rowOff>
    </xdr:to>
    <xdr:cxnSp macro="">
      <xdr:nvCxnSpPr>
        <xdr:cNvPr id="342" name="直線コネクタ 341"/>
        <xdr:cNvCxnSpPr/>
      </xdr:nvCxnSpPr>
      <xdr:spPr>
        <a:xfrm flipV="1">
          <a:off x="9639300" y="9759920"/>
          <a:ext cx="838200" cy="11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17091</xdr:rowOff>
    </xdr:from>
    <xdr:ext cx="534377" cy="259045"/>
    <xdr:sp macro="" textlink="">
      <xdr:nvSpPr>
        <xdr:cNvPr id="343" name="農林水産業費平均値テキスト"/>
        <xdr:cNvSpPr txBox="1"/>
      </xdr:nvSpPr>
      <xdr:spPr>
        <a:xfrm>
          <a:off x="10528300" y="9446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100747</xdr:rowOff>
    </xdr:from>
    <xdr:to>
      <xdr:col>50</xdr:col>
      <xdr:colOff>114300</xdr:colOff>
      <xdr:row>57</xdr:row>
      <xdr:rowOff>128019</xdr:rowOff>
    </xdr:to>
    <xdr:cxnSp macro="">
      <xdr:nvCxnSpPr>
        <xdr:cNvPr id="345" name="直線コネクタ 344"/>
        <xdr:cNvCxnSpPr/>
      </xdr:nvCxnSpPr>
      <xdr:spPr>
        <a:xfrm flipV="1">
          <a:off x="8750300" y="9873397"/>
          <a:ext cx="889000" cy="2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142699</xdr:rowOff>
    </xdr:from>
    <xdr:ext cx="534377" cy="259045"/>
    <xdr:sp macro="" textlink="">
      <xdr:nvSpPr>
        <xdr:cNvPr id="347" name="テキスト ボックス 346"/>
        <xdr:cNvSpPr txBox="1"/>
      </xdr:nvSpPr>
      <xdr:spPr>
        <a:xfrm>
          <a:off x="9372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111994</xdr:rowOff>
    </xdr:from>
    <xdr:to>
      <xdr:col>45</xdr:col>
      <xdr:colOff>177800</xdr:colOff>
      <xdr:row>57</xdr:row>
      <xdr:rowOff>128019</xdr:rowOff>
    </xdr:to>
    <xdr:cxnSp macro="">
      <xdr:nvCxnSpPr>
        <xdr:cNvPr id="348" name="直線コネクタ 347"/>
        <xdr:cNvCxnSpPr/>
      </xdr:nvCxnSpPr>
      <xdr:spPr>
        <a:xfrm>
          <a:off x="7861300" y="9884644"/>
          <a:ext cx="889000" cy="1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12351</xdr:rowOff>
    </xdr:from>
    <xdr:ext cx="534377" cy="259045"/>
    <xdr:sp macro="" textlink="">
      <xdr:nvSpPr>
        <xdr:cNvPr id="350" name="テキスト ボックス 349"/>
        <xdr:cNvSpPr txBox="1"/>
      </xdr:nvSpPr>
      <xdr:spPr>
        <a:xfrm>
          <a:off x="8483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102850</xdr:rowOff>
    </xdr:from>
    <xdr:to>
      <xdr:col>41</xdr:col>
      <xdr:colOff>50800</xdr:colOff>
      <xdr:row>57</xdr:row>
      <xdr:rowOff>111994</xdr:rowOff>
    </xdr:to>
    <xdr:cxnSp macro="">
      <xdr:nvCxnSpPr>
        <xdr:cNvPr id="351" name="直線コネクタ 350"/>
        <xdr:cNvCxnSpPr/>
      </xdr:nvCxnSpPr>
      <xdr:spPr>
        <a:xfrm>
          <a:off x="6972300" y="9875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134081</xdr:rowOff>
    </xdr:from>
    <xdr:ext cx="534377" cy="259045"/>
    <xdr:sp macro="" textlink="">
      <xdr:nvSpPr>
        <xdr:cNvPr id="353" name="テキスト ボックス 352"/>
        <xdr:cNvSpPr txBox="1"/>
      </xdr:nvSpPr>
      <xdr:spPr>
        <a:xfrm>
          <a:off x="7594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169148</xdr:rowOff>
    </xdr:from>
    <xdr:ext cx="534377" cy="259045"/>
    <xdr:sp macro="" textlink="">
      <xdr:nvSpPr>
        <xdr:cNvPr id="355" name="テキスト ボックス 354"/>
        <xdr:cNvSpPr txBox="1"/>
      </xdr:nvSpPr>
      <xdr:spPr>
        <a:xfrm>
          <a:off x="6705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107920</xdr:rowOff>
    </xdr:from>
    <xdr:to>
      <xdr:col>55</xdr:col>
      <xdr:colOff>50800</xdr:colOff>
      <xdr:row>57</xdr:row>
      <xdr:rowOff>38070</xdr:rowOff>
    </xdr:to>
    <xdr:sp macro="" textlink="">
      <xdr:nvSpPr>
        <xdr:cNvPr id="361" name="楕円 360"/>
        <xdr:cNvSpPr/>
      </xdr:nvSpPr>
      <xdr:spPr>
        <a:xfrm>
          <a:off x="10426700" y="97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86347</xdr:rowOff>
    </xdr:from>
    <xdr:ext cx="534377" cy="259045"/>
    <xdr:sp macro="" textlink="">
      <xdr:nvSpPr>
        <xdr:cNvPr id="362" name="農林水産業費該当値テキスト"/>
        <xdr:cNvSpPr txBox="1"/>
      </xdr:nvSpPr>
      <xdr:spPr>
        <a:xfrm>
          <a:off x="10528300" y="968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49947</xdr:rowOff>
    </xdr:from>
    <xdr:to>
      <xdr:col>50</xdr:col>
      <xdr:colOff>165100</xdr:colOff>
      <xdr:row>57</xdr:row>
      <xdr:rowOff>151547</xdr:rowOff>
    </xdr:to>
    <xdr:sp macro="" textlink="">
      <xdr:nvSpPr>
        <xdr:cNvPr id="363" name="楕円 362"/>
        <xdr:cNvSpPr/>
      </xdr:nvSpPr>
      <xdr:spPr>
        <a:xfrm>
          <a:off x="9588500" y="98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142674</xdr:rowOff>
    </xdr:from>
    <xdr:ext cx="469744" cy="259045"/>
    <xdr:sp macro="" textlink="">
      <xdr:nvSpPr>
        <xdr:cNvPr id="364" name="テキスト ボックス 363"/>
        <xdr:cNvSpPr txBox="1"/>
      </xdr:nvSpPr>
      <xdr:spPr>
        <a:xfrm>
          <a:off x="9404428" y="991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77219</xdr:rowOff>
    </xdr:from>
    <xdr:to>
      <xdr:col>46</xdr:col>
      <xdr:colOff>38100</xdr:colOff>
      <xdr:row>58</xdr:row>
      <xdr:rowOff>7369</xdr:rowOff>
    </xdr:to>
    <xdr:sp macro="" textlink="">
      <xdr:nvSpPr>
        <xdr:cNvPr id="365" name="楕円 364"/>
        <xdr:cNvSpPr/>
      </xdr:nvSpPr>
      <xdr:spPr>
        <a:xfrm>
          <a:off x="8699500" y="984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169946</xdr:rowOff>
    </xdr:from>
    <xdr:ext cx="469744" cy="259045"/>
    <xdr:sp macro="" textlink="">
      <xdr:nvSpPr>
        <xdr:cNvPr id="366" name="テキスト ボックス 365"/>
        <xdr:cNvSpPr txBox="1"/>
      </xdr:nvSpPr>
      <xdr:spPr>
        <a:xfrm>
          <a:off x="8515428" y="994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61194</xdr:rowOff>
    </xdr:from>
    <xdr:to>
      <xdr:col>41</xdr:col>
      <xdr:colOff>101600</xdr:colOff>
      <xdr:row>57</xdr:row>
      <xdr:rowOff>162794</xdr:rowOff>
    </xdr:to>
    <xdr:sp macro="" textlink="">
      <xdr:nvSpPr>
        <xdr:cNvPr id="367" name="楕円 366"/>
        <xdr:cNvSpPr/>
      </xdr:nvSpPr>
      <xdr:spPr>
        <a:xfrm>
          <a:off x="7810500" y="98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153921</xdr:rowOff>
    </xdr:from>
    <xdr:ext cx="469744" cy="259045"/>
    <xdr:sp macro="" textlink="">
      <xdr:nvSpPr>
        <xdr:cNvPr id="368" name="テキスト ボックス 367"/>
        <xdr:cNvSpPr txBox="1"/>
      </xdr:nvSpPr>
      <xdr:spPr>
        <a:xfrm>
          <a:off x="7626428" y="992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52050</xdr:rowOff>
    </xdr:from>
    <xdr:to>
      <xdr:col>36</xdr:col>
      <xdr:colOff>165100</xdr:colOff>
      <xdr:row>57</xdr:row>
      <xdr:rowOff>153650</xdr:rowOff>
    </xdr:to>
    <xdr:sp macro="" textlink="">
      <xdr:nvSpPr>
        <xdr:cNvPr id="369" name="楕円 368"/>
        <xdr:cNvSpPr/>
      </xdr:nvSpPr>
      <xdr:spPr>
        <a:xfrm>
          <a:off x="6921500" y="98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144777</xdr:rowOff>
    </xdr:from>
    <xdr:ext cx="469744" cy="259045"/>
    <xdr:sp macro="" textlink="">
      <xdr:nvSpPr>
        <xdr:cNvPr id="370" name="テキスト ボックス 369"/>
        <xdr:cNvSpPr txBox="1"/>
      </xdr:nvSpPr>
      <xdr:spPr>
        <a:xfrm>
          <a:off x="6737428" y="99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51183</xdr:rowOff>
    </xdr:from>
    <xdr:to>
      <xdr:col>55</xdr:col>
      <xdr:colOff>0</xdr:colOff>
      <xdr:row>78</xdr:row>
      <xdr:rowOff>45549</xdr:rowOff>
    </xdr:to>
    <xdr:cxnSp macro="">
      <xdr:nvCxnSpPr>
        <xdr:cNvPr id="401" name="直線コネクタ 400"/>
        <xdr:cNvCxnSpPr/>
      </xdr:nvCxnSpPr>
      <xdr:spPr>
        <a:xfrm flipV="1">
          <a:off x="9639300" y="13252833"/>
          <a:ext cx="838200" cy="16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105932</xdr:rowOff>
    </xdr:from>
    <xdr:ext cx="534377" cy="259045"/>
    <xdr:sp macro="" textlink="">
      <xdr:nvSpPr>
        <xdr:cNvPr id="402" name="商工費平均値テキスト"/>
        <xdr:cNvSpPr txBox="1"/>
      </xdr:nvSpPr>
      <xdr:spPr>
        <a:xfrm>
          <a:off x="10528300" y="12964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45549</xdr:rowOff>
    </xdr:from>
    <xdr:to>
      <xdr:col>50</xdr:col>
      <xdr:colOff>114300</xdr:colOff>
      <xdr:row>78</xdr:row>
      <xdr:rowOff>74124</xdr:rowOff>
    </xdr:to>
    <xdr:cxnSp macro="">
      <xdr:nvCxnSpPr>
        <xdr:cNvPr id="404" name="直線コネクタ 403"/>
        <xdr:cNvCxnSpPr/>
      </xdr:nvCxnSpPr>
      <xdr:spPr>
        <a:xfrm flipV="1">
          <a:off x="8750300" y="1341864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21175</xdr:rowOff>
    </xdr:from>
    <xdr:ext cx="534377" cy="259045"/>
    <xdr:sp macro="" textlink="">
      <xdr:nvSpPr>
        <xdr:cNvPr id="406" name="テキスト ボックス 405"/>
        <xdr:cNvSpPr txBox="1"/>
      </xdr:nvSpPr>
      <xdr:spPr>
        <a:xfrm>
          <a:off x="9372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26347</xdr:rowOff>
    </xdr:from>
    <xdr:to>
      <xdr:col>45</xdr:col>
      <xdr:colOff>177800</xdr:colOff>
      <xdr:row>78</xdr:row>
      <xdr:rowOff>74124</xdr:rowOff>
    </xdr:to>
    <xdr:cxnSp macro="">
      <xdr:nvCxnSpPr>
        <xdr:cNvPr id="407" name="直線コネクタ 406"/>
        <xdr:cNvCxnSpPr/>
      </xdr:nvCxnSpPr>
      <xdr:spPr>
        <a:xfrm>
          <a:off x="7861300" y="13399447"/>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90850</xdr:rowOff>
    </xdr:from>
    <xdr:ext cx="534377" cy="259045"/>
    <xdr:sp macro="" textlink="">
      <xdr:nvSpPr>
        <xdr:cNvPr id="409" name="テキスト ボックス 408"/>
        <xdr:cNvSpPr txBox="1"/>
      </xdr:nvSpPr>
      <xdr:spPr>
        <a:xfrm>
          <a:off x="8483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26347</xdr:rowOff>
    </xdr:from>
    <xdr:to>
      <xdr:col>41</xdr:col>
      <xdr:colOff>50800</xdr:colOff>
      <xdr:row>78</xdr:row>
      <xdr:rowOff>43672</xdr:rowOff>
    </xdr:to>
    <xdr:cxnSp macro="">
      <xdr:nvCxnSpPr>
        <xdr:cNvPr id="410" name="直線コネクタ 409"/>
        <xdr:cNvCxnSpPr/>
      </xdr:nvCxnSpPr>
      <xdr:spPr>
        <a:xfrm flipV="1">
          <a:off x="6972300" y="13399447"/>
          <a:ext cx="889000" cy="1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88318</xdr:rowOff>
    </xdr:from>
    <xdr:ext cx="534377" cy="259045"/>
    <xdr:sp macro="" textlink="">
      <xdr:nvSpPr>
        <xdr:cNvPr id="412" name="テキスト ボックス 411"/>
        <xdr:cNvSpPr txBox="1"/>
      </xdr:nvSpPr>
      <xdr:spPr>
        <a:xfrm>
          <a:off x="7594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99111</xdr:rowOff>
    </xdr:from>
    <xdr:ext cx="534377" cy="259045"/>
    <xdr:sp macro="" textlink="">
      <xdr:nvSpPr>
        <xdr:cNvPr id="414" name="テキスト ボックス 413"/>
        <xdr:cNvSpPr txBox="1"/>
      </xdr:nvSpPr>
      <xdr:spPr>
        <a:xfrm>
          <a:off x="6705111" y="1312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383</xdr:rowOff>
    </xdr:from>
    <xdr:to>
      <xdr:col>55</xdr:col>
      <xdr:colOff>50800</xdr:colOff>
      <xdr:row>77</xdr:row>
      <xdr:rowOff>101983</xdr:rowOff>
    </xdr:to>
    <xdr:sp macro="" textlink="">
      <xdr:nvSpPr>
        <xdr:cNvPr id="420" name="楕円 419"/>
        <xdr:cNvSpPr/>
      </xdr:nvSpPr>
      <xdr:spPr>
        <a:xfrm>
          <a:off x="10426700" y="1320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150260</xdr:rowOff>
    </xdr:from>
    <xdr:ext cx="534377" cy="259045"/>
    <xdr:sp macro="" textlink="">
      <xdr:nvSpPr>
        <xdr:cNvPr id="421" name="商工費該当値テキスト"/>
        <xdr:cNvSpPr txBox="1"/>
      </xdr:nvSpPr>
      <xdr:spPr>
        <a:xfrm>
          <a:off x="10528300" y="1318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166199</xdr:rowOff>
    </xdr:from>
    <xdr:to>
      <xdr:col>50</xdr:col>
      <xdr:colOff>165100</xdr:colOff>
      <xdr:row>78</xdr:row>
      <xdr:rowOff>96349</xdr:rowOff>
    </xdr:to>
    <xdr:sp macro="" textlink="">
      <xdr:nvSpPr>
        <xdr:cNvPr id="422" name="楕円 421"/>
        <xdr:cNvSpPr/>
      </xdr:nvSpPr>
      <xdr:spPr>
        <a:xfrm>
          <a:off x="9588500" y="133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87476</xdr:rowOff>
    </xdr:from>
    <xdr:ext cx="534377" cy="259045"/>
    <xdr:sp macro="" textlink="">
      <xdr:nvSpPr>
        <xdr:cNvPr id="423" name="テキスト ボックス 422"/>
        <xdr:cNvSpPr txBox="1"/>
      </xdr:nvSpPr>
      <xdr:spPr>
        <a:xfrm>
          <a:off x="9372111" y="134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23324</xdr:rowOff>
    </xdr:from>
    <xdr:to>
      <xdr:col>46</xdr:col>
      <xdr:colOff>38100</xdr:colOff>
      <xdr:row>78</xdr:row>
      <xdr:rowOff>124924</xdr:rowOff>
    </xdr:to>
    <xdr:sp macro="" textlink="">
      <xdr:nvSpPr>
        <xdr:cNvPr id="424" name="楕円 423"/>
        <xdr:cNvSpPr/>
      </xdr:nvSpPr>
      <xdr:spPr>
        <a:xfrm>
          <a:off x="8699500" y="133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116051</xdr:rowOff>
    </xdr:from>
    <xdr:ext cx="534377" cy="259045"/>
    <xdr:sp macro="" textlink="">
      <xdr:nvSpPr>
        <xdr:cNvPr id="425" name="テキスト ボックス 424"/>
        <xdr:cNvSpPr txBox="1"/>
      </xdr:nvSpPr>
      <xdr:spPr>
        <a:xfrm>
          <a:off x="8483111" y="134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146997</xdr:rowOff>
    </xdr:from>
    <xdr:to>
      <xdr:col>41</xdr:col>
      <xdr:colOff>101600</xdr:colOff>
      <xdr:row>78</xdr:row>
      <xdr:rowOff>77147</xdr:rowOff>
    </xdr:to>
    <xdr:sp macro="" textlink="">
      <xdr:nvSpPr>
        <xdr:cNvPr id="426" name="楕円 425"/>
        <xdr:cNvSpPr/>
      </xdr:nvSpPr>
      <xdr:spPr>
        <a:xfrm>
          <a:off x="7810500" y="1334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68274</xdr:rowOff>
    </xdr:from>
    <xdr:ext cx="534377" cy="259045"/>
    <xdr:sp macro="" textlink="">
      <xdr:nvSpPr>
        <xdr:cNvPr id="427" name="テキスト ボックス 426"/>
        <xdr:cNvSpPr txBox="1"/>
      </xdr:nvSpPr>
      <xdr:spPr>
        <a:xfrm>
          <a:off x="7594111" y="1344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164322</xdr:rowOff>
    </xdr:from>
    <xdr:to>
      <xdr:col>36</xdr:col>
      <xdr:colOff>165100</xdr:colOff>
      <xdr:row>78</xdr:row>
      <xdr:rowOff>94472</xdr:rowOff>
    </xdr:to>
    <xdr:sp macro="" textlink="">
      <xdr:nvSpPr>
        <xdr:cNvPr id="428" name="楕円 427"/>
        <xdr:cNvSpPr/>
      </xdr:nvSpPr>
      <xdr:spPr>
        <a:xfrm>
          <a:off x="6921500" y="1336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85599</xdr:rowOff>
    </xdr:from>
    <xdr:ext cx="534377" cy="259045"/>
    <xdr:sp macro="" textlink="">
      <xdr:nvSpPr>
        <xdr:cNvPr id="429" name="テキスト ボックス 428"/>
        <xdr:cNvSpPr txBox="1"/>
      </xdr:nvSpPr>
      <xdr:spPr>
        <a:xfrm>
          <a:off x="6705111" y="1345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149134</xdr:rowOff>
    </xdr:from>
    <xdr:to>
      <xdr:col>55</xdr:col>
      <xdr:colOff>0</xdr:colOff>
      <xdr:row>92</xdr:row>
      <xdr:rowOff>147816</xdr:rowOff>
    </xdr:to>
    <xdr:cxnSp macro="">
      <xdr:nvCxnSpPr>
        <xdr:cNvPr id="458" name="直線コネクタ 457"/>
        <xdr:cNvCxnSpPr/>
      </xdr:nvCxnSpPr>
      <xdr:spPr>
        <a:xfrm flipV="1">
          <a:off x="9639300" y="15751084"/>
          <a:ext cx="838200" cy="17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12661</xdr:rowOff>
    </xdr:from>
    <xdr:ext cx="534377" cy="259045"/>
    <xdr:sp macro="" textlink="">
      <xdr:nvSpPr>
        <xdr:cNvPr id="459" name="土木費平均値テキスト"/>
        <xdr:cNvSpPr txBox="1"/>
      </xdr:nvSpPr>
      <xdr:spPr>
        <a:xfrm>
          <a:off x="10528300" y="1647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147816</xdr:rowOff>
    </xdr:from>
    <xdr:to>
      <xdr:col>50</xdr:col>
      <xdr:colOff>114300</xdr:colOff>
      <xdr:row>93</xdr:row>
      <xdr:rowOff>7981</xdr:rowOff>
    </xdr:to>
    <xdr:cxnSp macro="">
      <xdr:nvCxnSpPr>
        <xdr:cNvPr id="461" name="直線コネクタ 460"/>
        <xdr:cNvCxnSpPr/>
      </xdr:nvCxnSpPr>
      <xdr:spPr>
        <a:xfrm flipV="1">
          <a:off x="8750300" y="15921216"/>
          <a:ext cx="889000" cy="3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508</xdr:rowOff>
    </xdr:from>
    <xdr:ext cx="534377" cy="259045"/>
    <xdr:sp macro="" textlink="">
      <xdr:nvSpPr>
        <xdr:cNvPr id="463" name="テキスト ボックス 462"/>
        <xdr:cNvSpPr txBox="1"/>
      </xdr:nvSpPr>
      <xdr:spPr>
        <a:xfrm>
          <a:off x="9372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132248</xdr:rowOff>
    </xdr:from>
    <xdr:to>
      <xdr:col>45</xdr:col>
      <xdr:colOff>177800</xdr:colOff>
      <xdr:row>93</xdr:row>
      <xdr:rowOff>7981</xdr:rowOff>
    </xdr:to>
    <xdr:cxnSp macro="">
      <xdr:nvCxnSpPr>
        <xdr:cNvPr id="464" name="直線コネクタ 463"/>
        <xdr:cNvCxnSpPr/>
      </xdr:nvCxnSpPr>
      <xdr:spPr>
        <a:xfrm>
          <a:off x="7861300" y="15905648"/>
          <a:ext cx="889000" cy="4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6016</xdr:rowOff>
    </xdr:from>
    <xdr:ext cx="534377" cy="259045"/>
    <xdr:sp macro="" textlink="">
      <xdr:nvSpPr>
        <xdr:cNvPr id="466" name="テキスト ボックス 465"/>
        <xdr:cNvSpPr txBox="1"/>
      </xdr:nvSpPr>
      <xdr:spPr>
        <a:xfrm>
          <a:off x="8483111" y="166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132248</xdr:rowOff>
    </xdr:from>
    <xdr:to>
      <xdr:col>41</xdr:col>
      <xdr:colOff>50800</xdr:colOff>
      <xdr:row>93</xdr:row>
      <xdr:rowOff>102857</xdr:rowOff>
    </xdr:to>
    <xdr:cxnSp macro="">
      <xdr:nvCxnSpPr>
        <xdr:cNvPr id="467" name="直線コネクタ 466"/>
        <xdr:cNvCxnSpPr/>
      </xdr:nvCxnSpPr>
      <xdr:spPr>
        <a:xfrm flipV="1">
          <a:off x="6972300" y="15905648"/>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162517</xdr:rowOff>
    </xdr:from>
    <xdr:ext cx="534377" cy="259045"/>
    <xdr:sp macro="" textlink="">
      <xdr:nvSpPr>
        <xdr:cNvPr id="469" name="テキスト ボックス 468"/>
        <xdr:cNvSpPr txBox="1"/>
      </xdr:nvSpPr>
      <xdr:spPr>
        <a:xfrm>
          <a:off x="7594111" y="16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28388</xdr:rowOff>
    </xdr:from>
    <xdr:ext cx="534377" cy="259045"/>
    <xdr:sp macro="" textlink="">
      <xdr:nvSpPr>
        <xdr:cNvPr id="471" name="テキスト ボックス 470"/>
        <xdr:cNvSpPr txBox="1"/>
      </xdr:nvSpPr>
      <xdr:spPr>
        <a:xfrm>
          <a:off x="6705111" y="1665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98334</xdr:rowOff>
    </xdr:from>
    <xdr:to>
      <xdr:col>55</xdr:col>
      <xdr:colOff>50800</xdr:colOff>
      <xdr:row>92</xdr:row>
      <xdr:rowOff>28484</xdr:rowOff>
    </xdr:to>
    <xdr:sp macro="" textlink="">
      <xdr:nvSpPr>
        <xdr:cNvPr id="477" name="楕円 476"/>
        <xdr:cNvSpPr/>
      </xdr:nvSpPr>
      <xdr:spPr>
        <a:xfrm>
          <a:off x="10426700" y="157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13261</xdr:rowOff>
    </xdr:from>
    <xdr:ext cx="599010" cy="259045"/>
    <xdr:sp macro="" textlink="">
      <xdr:nvSpPr>
        <xdr:cNvPr id="478" name="土木費該当値テキスト"/>
        <xdr:cNvSpPr txBox="1"/>
      </xdr:nvSpPr>
      <xdr:spPr>
        <a:xfrm>
          <a:off x="10528300" y="1561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97016</xdr:rowOff>
    </xdr:from>
    <xdr:to>
      <xdr:col>50</xdr:col>
      <xdr:colOff>165100</xdr:colOff>
      <xdr:row>93</xdr:row>
      <xdr:rowOff>27166</xdr:rowOff>
    </xdr:to>
    <xdr:sp macro="" textlink="">
      <xdr:nvSpPr>
        <xdr:cNvPr id="479" name="楕円 478"/>
        <xdr:cNvSpPr/>
      </xdr:nvSpPr>
      <xdr:spPr>
        <a:xfrm>
          <a:off x="9588500" y="1587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43693</xdr:rowOff>
    </xdr:from>
    <xdr:ext cx="599010" cy="259045"/>
    <xdr:sp macro="" textlink="">
      <xdr:nvSpPr>
        <xdr:cNvPr id="480" name="テキスト ボックス 479"/>
        <xdr:cNvSpPr txBox="1"/>
      </xdr:nvSpPr>
      <xdr:spPr>
        <a:xfrm>
          <a:off x="9339795" y="1564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128631</xdr:rowOff>
    </xdr:from>
    <xdr:to>
      <xdr:col>46</xdr:col>
      <xdr:colOff>38100</xdr:colOff>
      <xdr:row>93</xdr:row>
      <xdr:rowOff>58781</xdr:rowOff>
    </xdr:to>
    <xdr:sp macro="" textlink="">
      <xdr:nvSpPr>
        <xdr:cNvPr id="481" name="楕円 480"/>
        <xdr:cNvSpPr/>
      </xdr:nvSpPr>
      <xdr:spPr>
        <a:xfrm>
          <a:off x="8699500" y="159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75308</xdr:rowOff>
    </xdr:from>
    <xdr:ext cx="599010" cy="259045"/>
    <xdr:sp macro="" textlink="">
      <xdr:nvSpPr>
        <xdr:cNvPr id="482" name="テキスト ボックス 481"/>
        <xdr:cNvSpPr txBox="1"/>
      </xdr:nvSpPr>
      <xdr:spPr>
        <a:xfrm>
          <a:off x="8450795" y="1567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81448</xdr:rowOff>
    </xdr:from>
    <xdr:to>
      <xdr:col>41</xdr:col>
      <xdr:colOff>101600</xdr:colOff>
      <xdr:row>93</xdr:row>
      <xdr:rowOff>11598</xdr:rowOff>
    </xdr:to>
    <xdr:sp macro="" textlink="">
      <xdr:nvSpPr>
        <xdr:cNvPr id="483" name="楕円 482"/>
        <xdr:cNvSpPr/>
      </xdr:nvSpPr>
      <xdr:spPr>
        <a:xfrm>
          <a:off x="7810500" y="1585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28125</xdr:rowOff>
    </xdr:from>
    <xdr:ext cx="599010" cy="259045"/>
    <xdr:sp macro="" textlink="">
      <xdr:nvSpPr>
        <xdr:cNvPr id="484" name="テキスト ボックス 483"/>
        <xdr:cNvSpPr txBox="1"/>
      </xdr:nvSpPr>
      <xdr:spPr>
        <a:xfrm>
          <a:off x="7561795" y="1563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52057</xdr:rowOff>
    </xdr:from>
    <xdr:to>
      <xdr:col>36</xdr:col>
      <xdr:colOff>165100</xdr:colOff>
      <xdr:row>93</xdr:row>
      <xdr:rowOff>153657</xdr:rowOff>
    </xdr:to>
    <xdr:sp macro="" textlink="">
      <xdr:nvSpPr>
        <xdr:cNvPr id="485" name="楕円 484"/>
        <xdr:cNvSpPr/>
      </xdr:nvSpPr>
      <xdr:spPr>
        <a:xfrm>
          <a:off x="6921500" y="1599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170184</xdr:rowOff>
    </xdr:from>
    <xdr:ext cx="599010" cy="259045"/>
    <xdr:sp macro="" textlink="">
      <xdr:nvSpPr>
        <xdr:cNvPr id="486" name="テキスト ボックス 485"/>
        <xdr:cNvSpPr txBox="1"/>
      </xdr:nvSpPr>
      <xdr:spPr>
        <a:xfrm>
          <a:off x="6672795" y="1577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22680</xdr:rowOff>
    </xdr:from>
    <xdr:to>
      <xdr:col>85</xdr:col>
      <xdr:colOff>127000</xdr:colOff>
      <xdr:row>35</xdr:row>
      <xdr:rowOff>145461</xdr:rowOff>
    </xdr:to>
    <xdr:cxnSp macro="">
      <xdr:nvCxnSpPr>
        <xdr:cNvPr id="513" name="直線コネクタ 512"/>
        <xdr:cNvCxnSpPr/>
      </xdr:nvCxnSpPr>
      <xdr:spPr>
        <a:xfrm flipV="1">
          <a:off x="15481300" y="6023430"/>
          <a:ext cx="838200" cy="12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11411</xdr:rowOff>
    </xdr:from>
    <xdr:ext cx="534377" cy="259045"/>
    <xdr:sp macro="" textlink="">
      <xdr:nvSpPr>
        <xdr:cNvPr id="514" name="消防費平均値テキスト"/>
        <xdr:cNvSpPr txBox="1"/>
      </xdr:nvSpPr>
      <xdr:spPr>
        <a:xfrm>
          <a:off x="16370300" y="601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145461</xdr:rowOff>
    </xdr:from>
    <xdr:to>
      <xdr:col>81</xdr:col>
      <xdr:colOff>50800</xdr:colOff>
      <xdr:row>35</xdr:row>
      <xdr:rowOff>146467</xdr:rowOff>
    </xdr:to>
    <xdr:cxnSp macro="">
      <xdr:nvCxnSpPr>
        <xdr:cNvPr id="516" name="直線コネクタ 515"/>
        <xdr:cNvCxnSpPr/>
      </xdr:nvCxnSpPr>
      <xdr:spPr>
        <a:xfrm flipV="1">
          <a:off x="14592300" y="6146211"/>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25153</xdr:rowOff>
    </xdr:from>
    <xdr:ext cx="534377" cy="259045"/>
    <xdr:sp macro="" textlink="">
      <xdr:nvSpPr>
        <xdr:cNvPr id="518" name="テキスト ボックス 517"/>
        <xdr:cNvSpPr txBox="1"/>
      </xdr:nvSpPr>
      <xdr:spPr>
        <a:xfrm>
          <a:off x="15214111" y="585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131219</xdr:rowOff>
    </xdr:from>
    <xdr:to>
      <xdr:col>76</xdr:col>
      <xdr:colOff>114300</xdr:colOff>
      <xdr:row>35</xdr:row>
      <xdr:rowOff>146467</xdr:rowOff>
    </xdr:to>
    <xdr:cxnSp macro="">
      <xdr:nvCxnSpPr>
        <xdr:cNvPr id="519" name="直線コネクタ 518"/>
        <xdr:cNvCxnSpPr/>
      </xdr:nvCxnSpPr>
      <xdr:spPr>
        <a:xfrm>
          <a:off x="13703300" y="6131969"/>
          <a:ext cx="889000" cy="1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25150</xdr:rowOff>
    </xdr:from>
    <xdr:ext cx="534377" cy="259045"/>
    <xdr:sp macro="" textlink="">
      <xdr:nvSpPr>
        <xdr:cNvPr id="521" name="テキスト ボックス 520"/>
        <xdr:cNvSpPr txBox="1"/>
      </xdr:nvSpPr>
      <xdr:spPr>
        <a:xfrm>
          <a:off x="14325111" y="61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108839</xdr:rowOff>
    </xdr:from>
    <xdr:to>
      <xdr:col>71</xdr:col>
      <xdr:colOff>177800</xdr:colOff>
      <xdr:row>35</xdr:row>
      <xdr:rowOff>131219</xdr:rowOff>
    </xdr:to>
    <xdr:cxnSp macro="">
      <xdr:nvCxnSpPr>
        <xdr:cNvPr id="522" name="直線コネクタ 521"/>
        <xdr:cNvCxnSpPr/>
      </xdr:nvCxnSpPr>
      <xdr:spPr>
        <a:xfrm>
          <a:off x="12814300" y="6109589"/>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21996</xdr:rowOff>
    </xdr:from>
    <xdr:ext cx="534377" cy="259045"/>
    <xdr:sp macro="" textlink="">
      <xdr:nvSpPr>
        <xdr:cNvPr id="524" name="テキスト ボックス 523"/>
        <xdr:cNvSpPr txBox="1"/>
      </xdr:nvSpPr>
      <xdr:spPr>
        <a:xfrm>
          <a:off x="13436111" y="61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16875</xdr:rowOff>
    </xdr:from>
    <xdr:ext cx="534377" cy="259045"/>
    <xdr:sp macro="" textlink="">
      <xdr:nvSpPr>
        <xdr:cNvPr id="526" name="テキスト ボックス 525"/>
        <xdr:cNvSpPr txBox="1"/>
      </xdr:nvSpPr>
      <xdr:spPr>
        <a:xfrm>
          <a:off x="12547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143330</xdr:rowOff>
    </xdr:from>
    <xdr:to>
      <xdr:col>85</xdr:col>
      <xdr:colOff>177800</xdr:colOff>
      <xdr:row>35</xdr:row>
      <xdr:rowOff>73480</xdr:rowOff>
    </xdr:to>
    <xdr:sp macro="" textlink="">
      <xdr:nvSpPr>
        <xdr:cNvPr id="532" name="楕円 531"/>
        <xdr:cNvSpPr/>
      </xdr:nvSpPr>
      <xdr:spPr>
        <a:xfrm>
          <a:off x="16268700" y="597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166207</xdr:rowOff>
    </xdr:from>
    <xdr:ext cx="534377" cy="259045"/>
    <xdr:sp macro="" textlink="">
      <xdr:nvSpPr>
        <xdr:cNvPr id="533" name="消防費該当値テキスト"/>
        <xdr:cNvSpPr txBox="1"/>
      </xdr:nvSpPr>
      <xdr:spPr>
        <a:xfrm>
          <a:off x="16370300" y="58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94661</xdr:rowOff>
    </xdr:from>
    <xdr:to>
      <xdr:col>81</xdr:col>
      <xdr:colOff>101600</xdr:colOff>
      <xdr:row>36</xdr:row>
      <xdr:rowOff>24811</xdr:rowOff>
    </xdr:to>
    <xdr:sp macro="" textlink="">
      <xdr:nvSpPr>
        <xdr:cNvPr id="534" name="楕円 533"/>
        <xdr:cNvSpPr/>
      </xdr:nvSpPr>
      <xdr:spPr>
        <a:xfrm>
          <a:off x="15430500" y="609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15938</xdr:rowOff>
    </xdr:from>
    <xdr:ext cx="534377" cy="259045"/>
    <xdr:sp macro="" textlink="">
      <xdr:nvSpPr>
        <xdr:cNvPr id="535" name="テキスト ボックス 534"/>
        <xdr:cNvSpPr txBox="1"/>
      </xdr:nvSpPr>
      <xdr:spPr>
        <a:xfrm>
          <a:off x="15214111" y="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95667</xdr:rowOff>
    </xdr:from>
    <xdr:to>
      <xdr:col>76</xdr:col>
      <xdr:colOff>165100</xdr:colOff>
      <xdr:row>36</xdr:row>
      <xdr:rowOff>25817</xdr:rowOff>
    </xdr:to>
    <xdr:sp macro="" textlink="">
      <xdr:nvSpPr>
        <xdr:cNvPr id="536" name="楕円 535"/>
        <xdr:cNvSpPr/>
      </xdr:nvSpPr>
      <xdr:spPr>
        <a:xfrm>
          <a:off x="14541500" y="609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42344</xdr:rowOff>
    </xdr:from>
    <xdr:ext cx="534377" cy="259045"/>
    <xdr:sp macro="" textlink="">
      <xdr:nvSpPr>
        <xdr:cNvPr id="537" name="テキスト ボックス 536"/>
        <xdr:cNvSpPr txBox="1"/>
      </xdr:nvSpPr>
      <xdr:spPr>
        <a:xfrm>
          <a:off x="14325111" y="587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80419</xdr:rowOff>
    </xdr:from>
    <xdr:to>
      <xdr:col>72</xdr:col>
      <xdr:colOff>38100</xdr:colOff>
      <xdr:row>36</xdr:row>
      <xdr:rowOff>10569</xdr:rowOff>
    </xdr:to>
    <xdr:sp macro="" textlink="">
      <xdr:nvSpPr>
        <xdr:cNvPr id="538" name="楕円 537"/>
        <xdr:cNvSpPr/>
      </xdr:nvSpPr>
      <xdr:spPr>
        <a:xfrm>
          <a:off x="13652500" y="608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27096</xdr:rowOff>
    </xdr:from>
    <xdr:ext cx="534377" cy="259045"/>
    <xdr:sp macro="" textlink="">
      <xdr:nvSpPr>
        <xdr:cNvPr id="539" name="テキスト ボックス 538"/>
        <xdr:cNvSpPr txBox="1"/>
      </xdr:nvSpPr>
      <xdr:spPr>
        <a:xfrm>
          <a:off x="13436111" y="585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58039</xdr:rowOff>
    </xdr:from>
    <xdr:to>
      <xdr:col>67</xdr:col>
      <xdr:colOff>101600</xdr:colOff>
      <xdr:row>35</xdr:row>
      <xdr:rowOff>159639</xdr:rowOff>
    </xdr:to>
    <xdr:sp macro="" textlink="">
      <xdr:nvSpPr>
        <xdr:cNvPr id="540" name="楕円 539"/>
        <xdr:cNvSpPr/>
      </xdr:nvSpPr>
      <xdr:spPr>
        <a:xfrm>
          <a:off x="12763500" y="60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4716</xdr:rowOff>
    </xdr:from>
    <xdr:ext cx="534377" cy="259045"/>
    <xdr:sp macro="" textlink="">
      <xdr:nvSpPr>
        <xdr:cNvPr id="541" name="テキスト ボックス 540"/>
        <xdr:cNvSpPr txBox="1"/>
      </xdr:nvSpPr>
      <xdr:spPr>
        <a:xfrm>
          <a:off x="12547111" y="583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34872</xdr:rowOff>
    </xdr:from>
    <xdr:to>
      <xdr:col>85</xdr:col>
      <xdr:colOff>127000</xdr:colOff>
      <xdr:row>57</xdr:row>
      <xdr:rowOff>28722</xdr:rowOff>
    </xdr:to>
    <xdr:cxnSp macro="">
      <xdr:nvCxnSpPr>
        <xdr:cNvPr id="570" name="直線コネクタ 569"/>
        <xdr:cNvCxnSpPr/>
      </xdr:nvCxnSpPr>
      <xdr:spPr>
        <a:xfrm flipV="1">
          <a:off x="15481300" y="9636072"/>
          <a:ext cx="838200" cy="16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4843</xdr:rowOff>
    </xdr:from>
    <xdr:ext cx="534377" cy="259045"/>
    <xdr:sp macro="" textlink="">
      <xdr:nvSpPr>
        <xdr:cNvPr id="571" name="教育費平均値テキスト"/>
        <xdr:cNvSpPr txBox="1"/>
      </xdr:nvSpPr>
      <xdr:spPr>
        <a:xfrm>
          <a:off x="16370300" y="960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25682</xdr:rowOff>
    </xdr:from>
    <xdr:to>
      <xdr:col>81</xdr:col>
      <xdr:colOff>50800</xdr:colOff>
      <xdr:row>57</xdr:row>
      <xdr:rowOff>28722</xdr:rowOff>
    </xdr:to>
    <xdr:cxnSp macro="">
      <xdr:nvCxnSpPr>
        <xdr:cNvPr id="573" name="直線コネクタ 572"/>
        <xdr:cNvCxnSpPr/>
      </xdr:nvCxnSpPr>
      <xdr:spPr>
        <a:xfrm>
          <a:off x="14592300" y="9798332"/>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17898</xdr:rowOff>
    </xdr:from>
    <xdr:ext cx="534377" cy="259045"/>
    <xdr:sp macro="" textlink="">
      <xdr:nvSpPr>
        <xdr:cNvPr id="575" name="テキスト ボックス 574"/>
        <xdr:cNvSpPr txBox="1"/>
      </xdr:nvSpPr>
      <xdr:spPr>
        <a:xfrm>
          <a:off x="15214111" y="94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166652</xdr:rowOff>
    </xdr:from>
    <xdr:to>
      <xdr:col>76</xdr:col>
      <xdr:colOff>114300</xdr:colOff>
      <xdr:row>57</xdr:row>
      <xdr:rowOff>25682</xdr:rowOff>
    </xdr:to>
    <xdr:cxnSp macro="">
      <xdr:nvCxnSpPr>
        <xdr:cNvPr id="576" name="直線コネクタ 575"/>
        <xdr:cNvCxnSpPr/>
      </xdr:nvCxnSpPr>
      <xdr:spPr>
        <a:xfrm>
          <a:off x="13703300" y="9596402"/>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73426</xdr:rowOff>
    </xdr:from>
    <xdr:ext cx="534377" cy="259045"/>
    <xdr:sp macro="" textlink="">
      <xdr:nvSpPr>
        <xdr:cNvPr id="578" name="テキスト ボックス 577"/>
        <xdr:cNvSpPr txBox="1"/>
      </xdr:nvSpPr>
      <xdr:spPr>
        <a:xfrm>
          <a:off x="14325111" y="95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166652</xdr:rowOff>
    </xdr:from>
    <xdr:to>
      <xdr:col>71</xdr:col>
      <xdr:colOff>177800</xdr:colOff>
      <xdr:row>57</xdr:row>
      <xdr:rowOff>8857</xdr:rowOff>
    </xdr:to>
    <xdr:cxnSp macro="">
      <xdr:nvCxnSpPr>
        <xdr:cNvPr id="579" name="直線コネクタ 578"/>
        <xdr:cNvCxnSpPr/>
      </xdr:nvCxnSpPr>
      <xdr:spPr>
        <a:xfrm flipV="1">
          <a:off x="12814300" y="9596402"/>
          <a:ext cx="889000" cy="18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42715</xdr:rowOff>
    </xdr:from>
    <xdr:ext cx="534377" cy="259045"/>
    <xdr:sp macro="" textlink="">
      <xdr:nvSpPr>
        <xdr:cNvPr id="581" name="テキスト ボックス 580"/>
        <xdr:cNvSpPr txBox="1"/>
      </xdr:nvSpPr>
      <xdr:spPr>
        <a:xfrm>
          <a:off x="13436111" y="98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76123</xdr:rowOff>
    </xdr:from>
    <xdr:ext cx="534377" cy="259045"/>
    <xdr:sp macro="" textlink="">
      <xdr:nvSpPr>
        <xdr:cNvPr id="583" name="テキスト ボックス 582"/>
        <xdr:cNvSpPr txBox="1"/>
      </xdr:nvSpPr>
      <xdr:spPr>
        <a:xfrm>
          <a:off x="12547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155522</xdr:rowOff>
    </xdr:from>
    <xdr:to>
      <xdr:col>85</xdr:col>
      <xdr:colOff>177800</xdr:colOff>
      <xdr:row>56</xdr:row>
      <xdr:rowOff>85672</xdr:rowOff>
    </xdr:to>
    <xdr:sp macro="" textlink="">
      <xdr:nvSpPr>
        <xdr:cNvPr id="589" name="楕円 588"/>
        <xdr:cNvSpPr/>
      </xdr:nvSpPr>
      <xdr:spPr>
        <a:xfrm>
          <a:off x="16268700" y="95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6949</xdr:rowOff>
    </xdr:from>
    <xdr:ext cx="534377" cy="259045"/>
    <xdr:sp macro="" textlink="">
      <xdr:nvSpPr>
        <xdr:cNvPr id="590" name="教育費該当値テキスト"/>
        <xdr:cNvSpPr txBox="1"/>
      </xdr:nvSpPr>
      <xdr:spPr>
        <a:xfrm>
          <a:off x="16370300" y="943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149372</xdr:rowOff>
    </xdr:from>
    <xdr:to>
      <xdr:col>81</xdr:col>
      <xdr:colOff>101600</xdr:colOff>
      <xdr:row>57</xdr:row>
      <xdr:rowOff>79522</xdr:rowOff>
    </xdr:to>
    <xdr:sp macro="" textlink="">
      <xdr:nvSpPr>
        <xdr:cNvPr id="591" name="楕円 590"/>
        <xdr:cNvSpPr/>
      </xdr:nvSpPr>
      <xdr:spPr>
        <a:xfrm>
          <a:off x="15430500" y="97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70649</xdr:rowOff>
    </xdr:from>
    <xdr:ext cx="534377" cy="259045"/>
    <xdr:sp macro="" textlink="">
      <xdr:nvSpPr>
        <xdr:cNvPr id="592" name="テキスト ボックス 591"/>
        <xdr:cNvSpPr txBox="1"/>
      </xdr:nvSpPr>
      <xdr:spPr>
        <a:xfrm>
          <a:off x="15214111" y="98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146332</xdr:rowOff>
    </xdr:from>
    <xdr:to>
      <xdr:col>76</xdr:col>
      <xdr:colOff>165100</xdr:colOff>
      <xdr:row>57</xdr:row>
      <xdr:rowOff>76482</xdr:rowOff>
    </xdr:to>
    <xdr:sp macro="" textlink="">
      <xdr:nvSpPr>
        <xdr:cNvPr id="593" name="楕円 592"/>
        <xdr:cNvSpPr/>
      </xdr:nvSpPr>
      <xdr:spPr>
        <a:xfrm>
          <a:off x="14541500" y="974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67609</xdr:rowOff>
    </xdr:from>
    <xdr:ext cx="534377" cy="259045"/>
    <xdr:sp macro="" textlink="">
      <xdr:nvSpPr>
        <xdr:cNvPr id="594" name="テキスト ボックス 593"/>
        <xdr:cNvSpPr txBox="1"/>
      </xdr:nvSpPr>
      <xdr:spPr>
        <a:xfrm>
          <a:off x="14325111" y="98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115852</xdr:rowOff>
    </xdr:from>
    <xdr:to>
      <xdr:col>72</xdr:col>
      <xdr:colOff>38100</xdr:colOff>
      <xdr:row>56</xdr:row>
      <xdr:rowOff>46002</xdr:rowOff>
    </xdr:to>
    <xdr:sp macro="" textlink="">
      <xdr:nvSpPr>
        <xdr:cNvPr id="595" name="楕円 594"/>
        <xdr:cNvSpPr/>
      </xdr:nvSpPr>
      <xdr:spPr>
        <a:xfrm>
          <a:off x="13652500" y="954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62529</xdr:rowOff>
    </xdr:from>
    <xdr:ext cx="534377" cy="259045"/>
    <xdr:sp macro="" textlink="">
      <xdr:nvSpPr>
        <xdr:cNvPr id="596" name="テキスト ボックス 595"/>
        <xdr:cNvSpPr txBox="1"/>
      </xdr:nvSpPr>
      <xdr:spPr>
        <a:xfrm>
          <a:off x="13436111" y="932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129507</xdr:rowOff>
    </xdr:from>
    <xdr:to>
      <xdr:col>67</xdr:col>
      <xdr:colOff>101600</xdr:colOff>
      <xdr:row>57</xdr:row>
      <xdr:rowOff>59657</xdr:rowOff>
    </xdr:to>
    <xdr:sp macro="" textlink="">
      <xdr:nvSpPr>
        <xdr:cNvPr id="597" name="楕円 596"/>
        <xdr:cNvSpPr/>
      </xdr:nvSpPr>
      <xdr:spPr>
        <a:xfrm>
          <a:off x="12763500" y="973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50784</xdr:rowOff>
    </xdr:from>
    <xdr:ext cx="534377" cy="259045"/>
    <xdr:sp macro="" textlink="">
      <xdr:nvSpPr>
        <xdr:cNvPr id="598" name="テキスト ボックス 597"/>
        <xdr:cNvSpPr txBox="1"/>
      </xdr:nvSpPr>
      <xdr:spPr>
        <a:xfrm>
          <a:off x="12547111" y="982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95223</xdr:rowOff>
    </xdr:from>
    <xdr:ext cx="534377" cy="259045"/>
    <xdr:sp macro="" textlink="">
      <xdr:nvSpPr>
        <xdr:cNvPr id="628" name="災害復旧費平均値テキスト"/>
        <xdr:cNvSpPr txBox="1"/>
      </xdr:nvSpPr>
      <xdr:spPr>
        <a:xfrm>
          <a:off x="16370300" y="13125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131475</xdr:rowOff>
    </xdr:from>
    <xdr:ext cx="469744" cy="259045"/>
    <xdr:sp macro="" textlink="">
      <xdr:nvSpPr>
        <xdr:cNvPr id="632" name="テキスト ボックス 631"/>
        <xdr:cNvSpPr txBox="1"/>
      </xdr:nvSpPr>
      <xdr:spPr>
        <a:xfrm>
          <a:off x="15246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151434</xdr:rowOff>
    </xdr:from>
    <xdr:to>
      <xdr:col>76</xdr:col>
      <xdr:colOff>114300</xdr:colOff>
      <xdr:row>79</xdr:row>
      <xdr:rowOff>44450</xdr:rowOff>
    </xdr:to>
    <xdr:cxnSp macro="">
      <xdr:nvCxnSpPr>
        <xdr:cNvPr id="633" name="直線コネクタ 632"/>
        <xdr:cNvCxnSpPr/>
      </xdr:nvCxnSpPr>
      <xdr:spPr>
        <a:xfrm>
          <a:off x="13703300" y="13524534"/>
          <a:ext cx="889000" cy="6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166298</xdr:rowOff>
    </xdr:from>
    <xdr:ext cx="469744" cy="259045"/>
    <xdr:sp macro="" textlink="">
      <xdr:nvSpPr>
        <xdr:cNvPr id="635" name="テキスト ボックス 634"/>
        <xdr:cNvSpPr txBox="1"/>
      </xdr:nvSpPr>
      <xdr:spPr>
        <a:xfrm>
          <a:off x="14357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23571</xdr:rowOff>
    </xdr:from>
    <xdr:to>
      <xdr:col>71</xdr:col>
      <xdr:colOff>177800</xdr:colOff>
      <xdr:row>78</xdr:row>
      <xdr:rowOff>151434</xdr:rowOff>
    </xdr:to>
    <xdr:cxnSp macro="">
      <xdr:nvCxnSpPr>
        <xdr:cNvPr id="636" name="直線コネクタ 635"/>
        <xdr:cNvCxnSpPr/>
      </xdr:nvCxnSpPr>
      <xdr:spPr>
        <a:xfrm>
          <a:off x="12814300" y="13225221"/>
          <a:ext cx="889000" cy="29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35628</xdr:rowOff>
    </xdr:from>
    <xdr:ext cx="469744" cy="259045"/>
    <xdr:sp macro="" textlink="">
      <xdr:nvSpPr>
        <xdr:cNvPr id="638" name="テキスト ボックス 637"/>
        <xdr:cNvSpPr txBox="1"/>
      </xdr:nvSpPr>
      <xdr:spPr>
        <a:xfrm>
          <a:off x="13468428" y="135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2615</xdr:rowOff>
    </xdr:from>
    <xdr:ext cx="469744" cy="259045"/>
    <xdr:sp macro="" textlink="">
      <xdr:nvSpPr>
        <xdr:cNvPr id="640" name="テキスト ボックス 639"/>
        <xdr:cNvSpPr txBox="1"/>
      </xdr:nvSpPr>
      <xdr:spPr>
        <a:xfrm>
          <a:off x="12579428" y="1354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100634</xdr:rowOff>
    </xdr:from>
    <xdr:to>
      <xdr:col>72</xdr:col>
      <xdr:colOff>38100</xdr:colOff>
      <xdr:row>79</xdr:row>
      <xdr:rowOff>30784</xdr:rowOff>
    </xdr:to>
    <xdr:sp macro="" textlink="">
      <xdr:nvSpPr>
        <xdr:cNvPr id="652" name="楕円 651"/>
        <xdr:cNvSpPr/>
      </xdr:nvSpPr>
      <xdr:spPr>
        <a:xfrm>
          <a:off x="13652500" y="13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47311</xdr:rowOff>
    </xdr:from>
    <xdr:ext cx="469744" cy="259045"/>
    <xdr:sp macro="" textlink="">
      <xdr:nvSpPr>
        <xdr:cNvPr id="653" name="テキスト ボックス 652"/>
        <xdr:cNvSpPr txBox="1"/>
      </xdr:nvSpPr>
      <xdr:spPr>
        <a:xfrm>
          <a:off x="13468428" y="1324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144221</xdr:rowOff>
    </xdr:from>
    <xdr:to>
      <xdr:col>67</xdr:col>
      <xdr:colOff>101600</xdr:colOff>
      <xdr:row>77</xdr:row>
      <xdr:rowOff>74371</xdr:rowOff>
    </xdr:to>
    <xdr:sp macro="" textlink="">
      <xdr:nvSpPr>
        <xdr:cNvPr id="654" name="楕円 653"/>
        <xdr:cNvSpPr/>
      </xdr:nvSpPr>
      <xdr:spPr>
        <a:xfrm>
          <a:off x="12763500" y="131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90898</xdr:rowOff>
    </xdr:from>
    <xdr:ext cx="534377" cy="259045"/>
    <xdr:sp macro="" textlink="">
      <xdr:nvSpPr>
        <xdr:cNvPr id="655" name="テキスト ボックス 654"/>
        <xdr:cNvSpPr txBox="1"/>
      </xdr:nvSpPr>
      <xdr:spPr>
        <a:xfrm>
          <a:off x="12547111" y="12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23310</xdr:rowOff>
    </xdr:from>
    <xdr:to>
      <xdr:col>85</xdr:col>
      <xdr:colOff>127000</xdr:colOff>
      <xdr:row>97</xdr:row>
      <xdr:rowOff>52592</xdr:rowOff>
    </xdr:to>
    <xdr:cxnSp macro="">
      <xdr:nvCxnSpPr>
        <xdr:cNvPr id="687" name="直線コネクタ 686"/>
        <xdr:cNvCxnSpPr/>
      </xdr:nvCxnSpPr>
      <xdr:spPr>
        <a:xfrm flipV="1">
          <a:off x="15481300" y="16653960"/>
          <a:ext cx="838200" cy="2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38513</xdr:rowOff>
    </xdr:from>
    <xdr:ext cx="534377" cy="259045"/>
    <xdr:sp macro="" textlink="">
      <xdr:nvSpPr>
        <xdr:cNvPr id="688" name="公債費平均値テキスト"/>
        <xdr:cNvSpPr txBox="1"/>
      </xdr:nvSpPr>
      <xdr:spPr>
        <a:xfrm>
          <a:off x="16370300" y="16669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47716</xdr:rowOff>
    </xdr:from>
    <xdr:to>
      <xdr:col>81</xdr:col>
      <xdr:colOff>50800</xdr:colOff>
      <xdr:row>97</xdr:row>
      <xdr:rowOff>52592</xdr:rowOff>
    </xdr:to>
    <xdr:cxnSp macro="">
      <xdr:nvCxnSpPr>
        <xdr:cNvPr id="690" name="直線コネクタ 689"/>
        <xdr:cNvCxnSpPr/>
      </xdr:nvCxnSpPr>
      <xdr:spPr>
        <a:xfrm>
          <a:off x="14592300" y="16678366"/>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146226</xdr:rowOff>
    </xdr:from>
    <xdr:ext cx="534377" cy="259045"/>
    <xdr:sp macro="" textlink="">
      <xdr:nvSpPr>
        <xdr:cNvPr id="692" name="テキスト ボックス 691"/>
        <xdr:cNvSpPr txBox="1"/>
      </xdr:nvSpPr>
      <xdr:spPr>
        <a:xfrm>
          <a:off x="15214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18292</xdr:rowOff>
    </xdr:from>
    <xdr:to>
      <xdr:col>76</xdr:col>
      <xdr:colOff>114300</xdr:colOff>
      <xdr:row>97</xdr:row>
      <xdr:rowOff>47716</xdr:rowOff>
    </xdr:to>
    <xdr:cxnSp macro="">
      <xdr:nvCxnSpPr>
        <xdr:cNvPr id="693" name="直線コネクタ 692"/>
        <xdr:cNvCxnSpPr/>
      </xdr:nvCxnSpPr>
      <xdr:spPr>
        <a:xfrm>
          <a:off x="13703300" y="16648942"/>
          <a:ext cx="8890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142983</xdr:rowOff>
    </xdr:from>
    <xdr:ext cx="534377" cy="259045"/>
    <xdr:sp macro="" textlink="">
      <xdr:nvSpPr>
        <xdr:cNvPr id="695" name="テキスト ボックス 694"/>
        <xdr:cNvSpPr txBox="1"/>
      </xdr:nvSpPr>
      <xdr:spPr>
        <a:xfrm>
          <a:off x="14325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9996</xdr:rowOff>
    </xdr:from>
    <xdr:to>
      <xdr:col>71</xdr:col>
      <xdr:colOff>177800</xdr:colOff>
      <xdr:row>97</xdr:row>
      <xdr:rowOff>18292</xdr:rowOff>
    </xdr:to>
    <xdr:cxnSp macro="">
      <xdr:nvCxnSpPr>
        <xdr:cNvPr id="696" name="直線コネクタ 695"/>
        <xdr:cNvCxnSpPr/>
      </xdr:nvCxnSpPr>
      <xdr:spPr>
        <a:xfrm>
          <a:off x="12814300" y="16640646"/>
          <a:ext cx="889000" cy="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149144</xdr:rowOff>
    </xdr:from>
    <xdr:ext cx="534377" cy="259045"/>
    <xdr:sp macro="" textlink="">
      <xdr:nvSpPr>
        <xdr:cNvPr id="698" name="テキスト ボックス 697"/>
        <xdr:cNvSpPr txBox="1"/>
      </xdr:nvSpPr>
      <xdr:spPr>
        <a:xfrm>
          <a:off x="13436111" y="1677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155491</xdr:rowOff>
    </xdr:from>
    <xdr:ext cx="534377" cy="259045"/>
    <xdr:sp macro="" textlink="">
      <xdr:nvSpPr>
        <xdr:cNvPr id="700" name="テキスト ボックス 699"/>
        <xdr:cNvSpPr txBox="1"/>
      </xdr:nvSpPr>
      <xdr:spPr>
        <a:xfrm>
          <a:off x="12547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143960</xdr:rowOff>
    </xdr:from>
    <xdr:to>
      <xdr:col>85</xdr:col>
      <xdr:colOff>177800</xdr:colOff>
      <xdr:row>97</xdr:row>
      <xdr:rowOff>74110</xdr:rowOff>
    </xdr:to>
    <xdr:sp macro="" textlink="">
      <xdr:nvSpPr>
        <xdr:cNvPr id="706" name="楕円 705"/>
        <xdr:cNvSpPr/>
      </xdr:nvSpPr>
      <xdr:spPr>
        <a:xfrm>
          <a:off x="16268700" y="166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166837</xdr:rowOff>
    </xdr:from>
    <xdr:ext cx="534377" cy="259045"/>
    <xdr:sp macro="" textlink="">
      <xdr:nvSpPr>
        <xdr:cNvPr id="707" name="公債費該当値テキスト"/>
        <xdr:cNvSpPr txBox="1"/>
      </xdr:nvSpPr>
      <xdr:spPr>
        <a:xfrm>
          <a:off x="16370300" y="1645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1792</xdr:rowOff>
    </xdr:from>
    <xdr:to>
      <xdr:col>81</xdr:col>
      <xdr:colOff>101600</xdr:colOff>
      <xdr:row>97</xdr:row>
      <xdr:rowOff>103392</xdr:rowOff>
    </xdr:to>
    <xdr:sp macro="" textlink="">
      <xdr:nvSpPr>
        <xdr:cNvPr id="708" name="楕円 707"/>
        <xdr:cNvSpPr/>
      </xdr:nvSpPr>
      <xdr:spPr>
        <a:xfrm>
          <a:off x="15430500" y="166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119919</xdr:rowOff>
    </xdr:from>
    <xdr:ext cx="534377" cy="259045"/>
    <xdr:sp macro="" textlink="">
      <xdr:nvSpPr>
        <xdr:cNvPr id="709" name="テキスト ボックス 708"/>
        <xdr:cNvSpPr txBox="1"/>
      </xdr:nvSpPr>
      <xdr:spPr>
        <a:xfrm>
          <a:off x="15214111" y="1640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168366</xdr:rowOff>
    </xdr:from>
    <xdr:to>
      <xdr:col>76</xdr:col>
      <xdr:colOff>165100</xdr:colOff>
      <xdr:row>97</xdr:row>
      <xdr:rowOff>98516</xdr:rowOff>
    </xdr:to>
    <xdr:sp macro="" textlink="">
      <xdr:nvSpPr>
        <xdr:cNvPr id="710" name="楕円 709"/>
        <xdr:cNvSpPr/>
      </xdr:nvSpPr>
      <xdr:spPr>
        <a:xfrm>
          <a:off x="14541500" y="1662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115043</xdr:rowOff>
    </xdr:from>
    <xdr:ext cx="534377" cy="259045"/>
    <xdr:sp macro="" textlink="">
      <xdr:nvSpPr>
        <xdr:cNvPr id="711" name="テキスト ボックス 710"/>
        <xdr:cNvSpPr txBox="1"/>
      </xdr:nvSpPr>
      <xdr:spPr>
        <a:xfrm>
          <a:off x="14325111" y="1640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138942</xdr:rowOff>
    </xdr:from>
    <xdr:to>
      <xdr:col>72</xdr:col>
      <xdr:colOff>38100</xdr:colOff>
      <xdr:row>97</xdr:row>
      <xdr:rowOff>69092</xdr:rowOff>
    </xdr:to>
    <xdr:sp macro="" textlink="">
      <xdr:nvSpPr>
        <xdr:cNvPr id="712" name="楕円 711"/>
        <xdr:cNvSpPr/>
      </xdr:nvSpPr>
      <xdr:spPr>
        <a:xfrm>
          <a:off x="13652500" y="1659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85619</xdr:rowOff>
    </xdr:from>
    <xdr:ext cx="534377" cy="259045"/>
    <xdr:sp macro="" textlink="">
      <xdr:nvSpPr>
        <xdr:cNvPr id="713" name="テキスト ボックス 712"/>
        <xdr:cNvSpPr txBox="1"/>
      </xdr:nvSpPr>
      <xdr:spPr>
        <a:xfrm>
          <a:off x="13436111" y="1637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130646</xdr:rowOff>
    </xdr:from>
    <xdr:to>
      <xdr:col>67</xdr:col>
      <xdr:colOff>101600</xdr:colOff>
      <xdr:row>97</xdr:row>
      <xdr:rowOff>60796</xdr:rowOff>
    </xdr:to>
    <xdr:sp macro="" textlink="">
      <xdr:nvSpPr>
        <xdr:cNvPr id="714" name="楕円 713"/>
        <xdr:cNvSpPr/>
      </xdr:nvSpPr>
      <xdr:spPr>
        <a:xfrm>
          <a:off x="12763500" y="165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77323</xdr:rowOff>
    </xdr:from>
    <xdr:ext cx="534377" cy="259045"/>
    <xdr:sp macro="" textlink="">
      <xdr:nvSpPr>
        <xdr:cNvPr id="715" name="テキスト ボックス 714"/>
        <xdr:cNvSpPr txBox="1"/>
      </xdr:nvSpPr>
      <xdr:spPr>
        <a:xfrm>
          <a:off x="12547111" y="1636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　庁舎建設</a:t>
          </a:r>
          <a:r>
            <a:rPr kumimoji="1" lang="ja-JP" altLang="en-US" sz="1600">
              <a:solidFill>
                <a:schemeClr val="dk1"/>
              </a:solidFill>
              <a:effectLst/>
              <a:latin typeface="+mn-lt"/>
              <a:ea typeface="+mn-ea"/>
              <a:cs typeface="+mn-cs"/>
            </a:rPr>
            <a:t>事業により</a:t>
          </a:r>
          <a:r>
            <a:rPr kumimoji="1" lang="ja-JP" altLang="ja-JP" sz="1600">
              <a:solidFill>
                <a:schemeClr val="dk1"/>
              </a:solidFill>
              <a:effectLst/>
              <a:latin typeface="+mn-lt"/>
              <a:ea typeface="+mn-ea"/>
              <a:cs typeface="+mn-cs"/>
            </a:rPr>
            <a:t>、前年度に比べ住民一人当たりの総務費が</a:t>
          </a:r>
          <a:r>
            <a:rPr kumimoji="1" lang="en-US" altLang="ja-JP" sz="1600">
              <a:solidFill>
                <a:schemeClr val="dk1"/>
              </a:solidFill>
              <a:effectLst/>
              <a:latin typeface="+mn-lt"/>
              <a:ea typeface="+mn-ea"/>
              <a:cs typeface="+mn-cs"/>
            </a:rPr>
            <a:t>284,980</a:t>
          </a:r>
          <a:r>
            <a:rPr kumimoji="1" lang="ja-JP" altLang="ja-JP" sz="1600">
              <a:solidFill>
                <a:schemeClr val="dk1"/>
              </a:solidFill>
              <a:effectLst/>
              <a:latin typeface="+mn-lt"/>
              <a:ea typeface="+mn-ea"/>
              <a:cs typeface="+mn-cs"/>
            </a:rPr>
            <a:t>円増加した。また、公債費については住民一人当たり</a:t>
          </a:r>
          <a:r>
            <a:rPr kumimoji="1" lang="en-US" altLang="ja-JP" sz="1600">
              <a:solidFill>
                <a:schemeClr val="dk1"/>
              </a:solidFill>
              <a:effectLst/>
              <a:latin typeface="+mn-lt"/>
              <a:ea typeface="+mn-ea"/>
              <a:cs typeface="+mn-cs"/>
            </a:rPr>
            <a:t>68,442</a:t>
          </a:r>
          <a:r>
            <a:rPr kumimoji="1" lang="ja-JP" altLang="ja-JP" sz="1600">
              <a:solidFill>
                <a:schemeClr val="dk1"/>
              </a:solidFill>
              <a:effectLst/>
              <a:latin typeface="+mn-lt"/>
              <a:ea typeface="+mn-ea"/>
              <a:cs typeface="+mn-cs"/>
            </a:rPr>
            <a:t>円となっており、</a:t>
          </a:r>
          <a:r>
            <a:rPr kumimoji="1" lang="ja-JP" altLang="en-US" sz="1600">
              <a:solidFill>
                <a:schemeClr val="dk1"/>
              </a:solidFill>
              <a:effectLst/>
              <a:latin typeface="+mn-lt"/>
              <a:ea typeface="+mn-ea"/>
              <a:cs typeface="+mn-cs"/>
            </a:rPr>
            <a:t>前年に比べ</a:t>
          </a:r>
          <a:r>
            <a:rPr kumimoji="1" lang="en-US" altLang="ja-JP" sz="1600">
              <a:solidFill>
                <a:schemeClr val="dk1"/>
              </a:solidFill>
              <a:effectLst/>
              <a:latin typeface="+mn-lt"/>
              <a:ea typeface="+mn-ea"/>
              <a:cs typeface="+mn-cs"/>
            </a:rPr>
            <a:t>2,690</a:t>
          </a:r>
          <a:r>
            <a:rPr kumimoji="1" lang="ja-JP" altLang="en-US" sz="1600">
              <a:solidFill>
                <a:schemeClr val="dk1"/>
              </a:solidFill>
              <a:effectLst/>
              <a:latin typeface="+mn-lt"/>
              <a:ea typeface="+mn-ea"/>
              <a:cs typeface="+mn-cs"/>
            </a:rPr>
            <a:t>円増加。</a:t>
          </a:r>
          <a:r>
            <a:rPr kumimoji="1" lang="ja-JP" altLang="ja-JP" sz="1600">
              <a:solidFill>
                <a:schemeClr val="dk1"/>
              </a:solidFill>
              <a:effectLst/>
              <a:latin typeface="+mn-lt"/>
              <a:ea typeface="+mn-ea"/>
              <a:cs typeface="+mn-cs"/>
            </a:rPr>
            <a:t>依然として類似平均団体を上回っている。今後、公共施設の整備や庁舎</a:t>
          </a:r>
          <a:r>
            <a:rPr kumimoji="1" lang="ja-JP" altLang="en-US" sz="1600">
              <a:solidFill>
                <a:schemeClr val="dk1"/>
              </a:solidFill>
              <a:effectLst/>
              <a:latin typeface="+mn-lt"/>
              <a:ea typeface="+mn-ea"/>
              <a:cs typeface="+mn-cs"/>
            </a:rPr>
            <a:t>整備事業</a:t>
          </a:r>
          <a:r>
            <a:rPr kumimoji="1" lang="ja-JP" altLang="ja-JP" sz="1600">
              <a:solidFill>
                <a:schemeClr val="dk1"/>
              </a:solidFill>
              <a:effectLst/>
              <a:latin typeface="+mn-lt"/>
              <a:ea typeface="+mn-ea"/>
              <a:cs typeface="+mn-cs"/>
            </a:rPr>
            <a:t>に対する起債の償還により、公債費の増加が考えられるため、優先度の高いものに事業を選択するなど発行額の抑制に努め、引き続き公債費負担の適正化に努める。</a:t>
          </a:r>
          <a:endParaRPr lang="ja-JP" altLang="ja-JP" sz="2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本年度は前年度から実質単年度収支で</a:t>
          </a:r>
          <a:r>
            <a:rPr kumimoji="1" lang="en-US" altLang="ja-JP" sz="1400">
              <a:solidFill>
                <a:schemeClr val="dk1"/>
              </a:solidFill>
              <a:effectLst/>
              <a:latin typeface="+mn-lt"/>
              <a:ea typeface="+mn-ea"/>
              <a:cs typeface="+mn-cs"/>
            </a:rPr>
            <a:t>1.15</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a:t>
          </a:r>
          <a:r>
            <a:rPr kumimoji="1" lang="en-US" altLang="ja-JP" sz="1400">
              <a:solidFill>
                <a:schemeClr val="dk1"/>
              </a:solidFill>
              <a:effectLst/>
              <a:latin typeface="+mn-lt"/>
              <a:ea typeface="+mn-ea"/>
              <a:cs typeface="+mn-cs"/>
            </a:rPr>
            <a:t>1.40</a:t>
          </a:r>
          <a:r>
            <a:rPr kumimoji="1" lang="ja-JP" altLang="ja-JP" sz="1400">
              <a:solidFill>
                <a:schemeClr val="dk1"/>
              </a:solidFill>
              <a:effectLst/>
              <a:latin typeface="+mn-lt"/>
              <a:ea typeface="+mn-ea"/>
              <a:cs typeface="+mn-cs"/>
            </a:rPr>
            <a:t>％となった。これは、寄附金の</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により社会福祉事業振興基金やまちづくり事業基金への積立額が</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したことによる。財政調整基金残高の標準財政規模比が</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％以上となるよう、緊急性や必要性を勘案しながら歳出の抑制に努める。</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今年度も全ての事業で黒字となった。</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年度までは赤字であった国民健康保険事業についても、補助金の増加や医療費の減少によって黒字を維持</a:t>
          </a:r>
          <a:r>
            <a:rPr kumimoji="1" lang="ja-JP" altLang="en-US" sz="1400">
              <a:solidFill>
                <a:schemeClr val="dk1"/>
              </a:solidFill>
              <a:effectLst/>
              <a:latin typeface="+mn-lt"/>
              <a:ea typeface="+mn-ea"/>
              <a:cs typeface="+mn-cs"/>
            </a:rPr>
            <a:t>し続けている</a:t>
          </a:r>
          <a:r>
            <a:rPr kumimoji="1" lang="ja-JP" altLang="ja-JP" sz="1400">
              <a:solidFill>
                <a:schemeClr val="dk1"/>
              </a:solidFill>
              <a:effectLst/>
              <a:latin typeface="+mn-lt"/>
              <a:ea typeface="+mn-ea"/>
              <a:cs typeface="+mn-cs"/>
            </a:rPr>
            <a:t>。いずれの事業についても緊急性や必要性を勘案しながら歳出の抑制に努める。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2262_&#30722;&#24029;&#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10.4</v>
          </cell>
          <cell r="BX51">
            <v>14.9</v>
          </cell>
          <cell r="CF51">
            <v>17</v>
          </cell>
          <cell r="CN51">
            <v>23.2</v>
          </cell>
          <cell r="CV51">
            <v>73.900000000000006</v>
          </cell>
        </row>
        <row r="53">
          <cell r="BP53">
            <v>48</v>
          </cell>
          <cell r="BX53">
            <v>49.6</v>
          </cell>
          <cell r="CF53">
            <v>50.6</v>
          </cell>
          <cell r="CN53">
            <v>52.2</v>
          </cell>
          <cell r="CV53">
            <v>53.4</v>
          </cell>
        </row>
        <row r="55">
          <cell r="AN55" t="str">
            <v>類似団体内平均値</v>
          </cell>
          <cell r="BP55">
            <v>36.6</v>
          </cell>
          <cell r="BX55">
            <v>37.700000000000003</v>
          </cell>
          <cell r="CF55">
            <v>37.9</v>
          </cell>
          <cell r="CN55">
            <v>38.700000000000003</v>
          </cell>
          <cell r="CV55">
            <v>32.5</v>
          </cell>
        </row>
        <row r="57">
          <cell r="BP57">
            <v>58.8</v>
          </cell>
          <cell r="BX57">
            <v>59.4</v>
          </cell>
          <cell r="CF57">
            <v>60.7</v>
          </cell>
          <cell r="CN57">
            <v>61.3</v>
          </cell>
          <cell r="CV57">
            <v>62.5</v>
          </cell>
        </row>
        <row r="72">
          <cell r="BP72" t="str">
            <v>H28</v>
          </cell>
          <cell r="BX72" t="str">
            <v>H29</v>
          </cell>
          <cell r="CF72" t="str">
            <v>H30</v>
          </cell>
          <cell r="CN72" t="str">
            <v>R01</v>
          </cell>
          <cell r="CV72" t="str">
            <v>R02</v>
          </cell>
        </row>
        <row r="73">
          <cell r="AN73" t="str">
            <v>当該団体値</v>
          </cell>
          <cell r="BP73">
            <v>10.4</v>
          </cell>
          <cell r="BX73">
            <v>14.9</v>
          </cell>
          <cell r="CF73">
            <v>17</v>
          </cell>
          <cell r="CN73">
            <v>23.2</v>
          </cell>
          <cell r="CV73">
            <v>73.900000000000006</v>
          </cell>
        </row>
        <row r="75">
          <cell r="BP75">
            <v>7.1</v>
          </cell>
          <cell r="BX75">
            <v>5.8</v>
          </cell>
          <cell r="CF75">
            <v>4.5999999999999996</v>
          </cell>
          <cell r="CN75">
            <v>4.7</v>
          </cell>
          <cell r="CV75">
            <v>4.5</v>
          </cell>
        </row>
        <row r="77">
          <cell r="AN77" t="str">
            <v>類似団体内平均値</v>
          </cell>
          <cell r="BP77">
            <v>36.6</v>
          </cell>
          <cell r="BX77">
            <v>37.700000000000003</v>
          </cell>
          <cell r="CF77">
            <v>37.9</v>
          </cell>
          <cell r="CN77">
            <v>38.700000000000003</v>
          </cell>
          <cell r="CV77">
            <v>32.5</v>
          </cell>
        </row>
        <row r="79">
          <cell r="BP79">
            <v>9.1999999999999993</v>
          </cell>
          <cell r="BX79">
            <v>8.9</v>
          </cell>
          <cell r="CF79">
            <v>8.6999999999999993</v>
          </cell>
          <cell r="CN79">
            <v>8.8000000000000007</v>
          </cell>
          <cell r="CV79">
            <v>8.6999999999999993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19073309</v>
      </c>
      <c r="BO4" s="395"/>
      <c r="BP4" s="395"/>
      <c r="BQ4" s="395"/>
      <c r="BR4" s="395"/>
      <c r="BS4" s="395"/>
      <c r="BT4" s="395"/>
      <c r="BU4" s="396"/>
      <c r="BV4" s="394">
        <v>13067649</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6.2</v>
      </c>
      <c r="CU4" s="401"/>
      <c r="CV4" s="401"/>
      <c r="CW4" s="401"/>
      <c r="CX4" s="401"/>
      <c r="CY4" s="401"/>
      <c r="CZ4" s="401"/>
      <c r="DA4" s="402"/>
      <c r="DB4" s="400">
        <v>6.1</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18511572</v>
      </c>
      <c r="BO5" s="432"/>
      <c r="BP5" s="432"/>
      <c r="BQ5" s="432"/>
      <c r="BR5" s="432"/>
      <c r="BS5" s="432"/>
      <c r="BT5" s="432"/>
      <c r="BU5" s="433"/>
      <c r="BV5" s="431">
        <v>12655660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83.9</v>
      </c>
      <c r="CU5" s="429"/>
      <c r="CV5" s="429"/>
      <c r="CW5" s="429"/>
      <c r="CX5" s="429"/>
      <c r="CY5" s="429"/>
      <c r="CZ5" s="429"/>
      <c r="DA5" s="430"/>
      <c r="DB5" s="428">
        <v>83.6</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561737</v>
      </c>
      <c r="BO6" s="432"/>
      <c r="BP6" s="432"/>
      <c r="BQ6" s="432"/>
      <c r="BR6" s="432"/>
      <c r="BS6" s="432"/>
      <c r="BT6" s="432"/>
      <c r="BU6" s="433"/>
      <c r="BV6" s="431">
        <v>411989</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86.6</v>
      </c>
      <c r="CU6" s="469"/>
      <c r="CV6" s="469"/>
      <c r="CW6" s="469"/>
      <c r="CX6" s="469"/>
      <c r="CY6" s="469"/>
      <c r="CZ6" s="469"/>
      <c r="DA6" s="470"/>
      <c r="DB6" s="468">
        <v>86.5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135667</v>
      </c>
      <c r="BO7" s="432"/>
      <c r="BP7" s="432"/>
      <c r="BQ7" s="432"/>
      <c r="BR7" s="432"/>
      <c r="BS7" s="432"/>
      <c r="BT7" s="432"/>
      <c r="BU7" s="433"/>
      <c r="BV7" s="431">
        <v>5034</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6917140</v>
      </c>
      <c r="CU7" s="432"/>
      <c r="CV7" s="432"/>
      <c r="CW7" s="432"/>
      <c r="CX7" s="432"/>
      <c r="CY7" s="432"/>
      <c r="CZ7" s="432"/>
      <c r="DA7" s="433"/>
      <c r="DB7" s="431">
        <v>6662039</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94</v>
      </c>
      <c r="AV8" s="464"/>
      <c r="AW8" s="464"/>
      <c r="AX8" s="464"/>
      <c r="AY8" s="465" t="s">
        <v>110</v>
      </c>
      <c r="AZ8" s="466"/>
      <c r="BA8" s="466"/>
      <c r="BB8" s="466"/>
      <c r="BC8" s="466"/>
      <c r="BD8" s="466"/>
      <c r="BE8" s="466"/>
      <c r="BF8" s="466"/>
      <c r="BG8" s="466"/>
      <c r="BH8" s="466"/>
      <c r="BI8" s="466"/>
      <c r="BJ8" s="466"/>
      <c r="BK8" s="466"/>
      <c r="BL8" s="466"/>
      <c r="BM8" s="467"/>
      <c r="BN8" s="431">
        <v>426070</v>
      </c>
      <c r="BO8" s="432"/>
      <c r="BP8" s="432"/>
      <c r="BQ8" s="432"/>
      <c r="BR8" s="432"/>
      <c r="BS8" s="432"/>
      <c r="BT8" s="432"/>
      <c r="BU8" s="433"/>
      <c r="BV8" s="431">
        <v>406955</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0.32</v>
      </c>
      <c r="CU8" s="472"/>
      <c r="CV8" s="472"/>
      <c r="CW8" s="472"/>
      <c r="CX8" s="472"/>
      <c r="CY8" s="472"/>
      <c r="CZ8" s="472"/>
      <c r="DA8" s="473"/>
      <c r="DB8" s="471">
        <v>0.32</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16486</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19115</v>
      </c>
      <c r="BO9" s="432"/>
      <c r="BP9" s="432"/>
      <c r="BQ9" s="432"/>
      <c r="BR9" s="432"/>
      <c r="BS9" s="432"/>
      <c r="BT9" s="432"/>
      <c r="BU9" s="433"/>
      <c r="BV9" s="431">
        <v>-16618</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10.8</v>
      </c>
      <c r="CU9" s="429"/>
      <c r="CV9" s="429"/>
      <c r="CW9" s="429"/>
      <c r="CX9" s="429"/>
      <c r="CY9" s="429"/>
      <c r="CZ9" s="429"/>
      <c r="DA9" s="430"/>
      <c r="DB9" s="428">
        <v>11.8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17694</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0</v>
      </c>
      <c r="BO10" s="432"/>
      <c r="BP10" s="432"/>
      <c r="BQ10" s="432"/>
      <c r="BR10" s="432"/>
      <c r="BS10" s="432"/>
      <c r="BT10" s="432"/>
      <c r="BU10" s="433"/>
      <c r="BV10" s="431">
        <v>0</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116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16505</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106</v>
      </c>
      <c r="AV12" s="464"/>
      <c r="AW12" s="464"/>
      <c r="AX12" s="464"/>
      <c r="AY12" s="465" t="s">
        <v>135</v>
      </c>
      <c r="AZ12" s="466"/>
      <c r="BA12" s="466"/>
      <c r="BB12" s="466"/>
      <c r="BC12" s="466"/>
      <c r="BD12" s="466"/>
      <c r="BE12" s="466"/>
      <c r="BF12" s="466"/>
      <c r="BG12" s="466"/>
      <c r="BH12" s="466"/>
      <c r="BI12" s="466"/>
      <c r="BJ12" s="466"/>
      <c r="BK12" s="466"/>
      <c r="BL12" s="466"/>
      <c r="BM12" s="467"/>
      <c r="BN12" s="431">
        <v>116152</v>
      </c>
      <c r="BO12" s="432"/>
      <c r="BP12" s="432"/>
      <c r="BQ12" s="432"/>
      <c r="BR12" s="432"/>
      <c r="BS12" s="432"/>
      <c r="BT12" s="432"/>
      <c r="BU12" s="433"/>
      <c r="BV12" s="431">
        <v>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16468</v>
      </c>
      <c r="S13" s="516"/>
      <c r="T13" s="516"/>
      <c r="U13" s="516"/>
      <c r="V13" s="517"/>
      <c r="W13" s="447" t="s">
        <v>140</v>
      </c>
      <c r="X13" s="448"/>
      <c r="Y13" s="448"/>
      <c r="Z13" s="448"/>
      <c r="AA13" s="448"/>
      <c r="AB13" s="438"/>
      <c r="AC13" s="482">
        <v>463</v>
      </c>
      <c r="AD13" s="483"/>
      <c r="AE13" s="483"/>
      <c r="AF13" s="483"/>
      <c r="AG13" s="525"/>
      <c r="AH13" s="482">
        <v>498</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-97037</v>
      </c>
      <c r="BO13" s="432"/>
      <c r="BP13" s="432"/>
      <c r="BQ13" s="432"/>
      <c r="BR13" s="432"/>
      <c r="BS13" s="432"/>
      <c r="BT13" s="432"/>
      <c r="BU13" s="433"/>
      <c r="BV13" s="431">
        <v>-16618</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4.5</v>
      </c>
      <c r="CU13" s="429"/>
      <c r="CV13" s="429"/>
      <c r="CW13" s="429"/>
      <c r="CX13" s="429"/>
      <c r="CY13" s="429"/>
      <c r="CZ13" s="429"/>
      <c r="DA13" s="430"/>
      <c r="DB13" s="428">
        <v>4.7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16848</v>
      </c>
      <c r="S14" s="516"/>
      <c r="T14" s="516"/>
      <c r="U14" s="516"/>
      <c r="V14" s="517"/>
      <c r="W14" s="421"/>
      <c r="X14" s="422"/>
      <c r="Y14" s="422"/>
      <c r="Z14" s="422"/>
      <c r="AA14" s="422"/>
      <c r="AB14" s="411"/>
      <c r="AC14" s="518">
        <v>6.1</v>
      </c>
      <c r="AD14" s="519"/>
      <c r="AE14" s="519"/>
      <c r="AF14" s="519"/>
      <c r="AG14" s="520"/>
      <c r="AH14" s="518">
        <v>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73.900000000000006</v>
      </c>
      <c r="CU14" s="530"/>
      <c r="CV14" s="530"/>
      <c r="CW14" s="530"/>
      <c r="CX14" s="530"/>
      <c r="CY14" s="530"/>
      <c r="CZ14" s="530"/>
      <c r="DA14" s="531"/>
      <c r="DB14" s="529">
        <v>23.2</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16815</v>
      </c>
      <c r="S15" s="516"/>
      <c r="T15" s="516"/>
      <c r="U15" s="516"/>
      <c r="V15" s="517"/>
      <c r="W15" s="447" t="s">
        <v>148</v>
      </c>
      <c r="X15" s="448"/>
      <c r="Y15" s="448"/>
      <c r="Z15" s="448"/>
      <c r="AA15" s="448"/>
      <c r="AB15" s="438"/>
      <c r="AC15" s="482">
        <v>1755</v>
      </c>
      <c r="AD15" s="483"/>
      <c r="AE15" s="483"/>
      <c r="AF15" s="483"/>
      <c r="AG15" s="525"/>
      <c r="AH15" s="482">
        <v>1985</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1968021</v>
      </c>
      <c r="BO15" s="395"/>
      <c r="BP15" s="395"/>
      <c r="BQ15" s="395"/>
      <c r="BR15" s="395"/>
      <c r="BS15" s="395"/>
      <c r="BT15" s="395"/>
      <c r="BU15" s="396"/>
      <c r="BV15" s="394">
        <v>1876086</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23.2</v>
      </c>
      <c r="AD16" s="519"/>
      <c r="AE16" s="519"/>
      <c r="AF16" s="519"/>
      <c r="AG16" s="520"/>
      <c r="AH16" s="518">
        <v>24</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6196739</v>
      </c>
      <c r="BO16" s="432"/>
      <c r="BP16" s="432"/>
      <c r="BQ16" s="432"/>
      <c r="BR16" s="432"/>
      <c r="BS16" s="432"/>
      <c r="BT16" s="432"/>
      <c r="BU16" s="433"/>
      <c r="BV16" s="431">
        <v>5935616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5339</v>
      </c>
      <c r="AD17" s="483"/>
      <c r="AE17" s="483"/>
      <c r="AF17" s="483"/>
      <c r="AG17" s="525"/>
      <c r="AH17" s="482">
        <v>5786</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2467792</v>
      </c>
      <c r="BO17" s="432"/>
      <c r="BP17" s="432"/>
      <c r="BQ17" s="432"/>
      <c r="BR17" s="432"/>
      <c r="BS17" s="432"/>
      <c r="BT17" s="432"/>
      <c r="BU17" s="433"/>
      <c r="BV17" s="431">
        <v>2377656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78.680000000000007</v>
      </c>
      <c r="M18" s="547"/>
      <c r="N18" s="547"/>
      <c r="O18" s="547"/>
      <c r="P18" s="547"/>
      <c r="Q18" s="547"/>
      <c r="R18" s="548"/>
      <c r="S18" s="548"/>
      <c r="T18" s="548"/>
      <c r="U18" s="548"/>
      <c r="V18" s="549"/>
      <c r="W18" s="449"/>
      <c r="X18" s="450"/>
      <c r="Y18" s="450"/>
      <c r="Z18" s="450"/>
      <c r="AA18" s="450"/>
      <c r="AB18" s="441"/>
      <c r="AC18" s="550">
        <v>70.599999999999994</v>
      </c>
      <c r="AD18" s="551"/>
      <c r="AE18" s="551"/>
      <c r="AF18" s="551"/>
      <c r="AG18" s="552"/>
      <c r="AH18" s="550">
        <v>70</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5908625</v>
      </c>
      <c r="BO18" s="432"/>
      <c r="BP18" s="432"/>
      <c r="BQ18" s="432"/>
      <c r="BR18" s="432"/>
      <c r="BS18" s="432"/>
      <c r="BT18" s="432"/>
      <c r="BU18" s="433"/>
      <c r="BV18" s="431">
        <v>5708470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210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9105795</v>
      </c>
      <c r="BO19" s="432"/>
      <c r="BP19" s="432"/>
      <c r="BQ19" s="432"/>
      <c r="BR19" s="432"/>
      <c r="BS19" s="432"/>
      <c r="BT19" s="432"/>
      <c r="BU19" s="433"/>
      <c r="BV19" s="431">
        <v>8134274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7599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15856999</v>
      </c>
      <c r="BO23" s="432"/>
      <c r="BP23" s="432"/>
      <c r="BQ23" s="432"/>
      <c r="BR23" s="432"/>
      <c r="BS23" s="432"/>
      <c r="BT23" s="432"/>
      <c r="BU23" s="433"/>
      <c r="BV23" s="431">
        <v>12882058</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7990</v>
      </c>
      <c r="R24" s="483"/>
      <c r="S24" s="483"/>
      <c r="T24" s="483"/>
      <c r="U24" s="483"/>
      <c r="V24" s="525"/>
      <c r="W24" s="584"/>
      <c r="X24" s="572"/>
      <c r="Y24" s="573"/>
      <c r="Z24" s="481" t="s">
        <v>172</v>
      </c>
      <c r="AA24" s="461"/>
      <c r="AB24" s="461"/>
      <c r="AC24" s="461"/>
      <c r="AD24" s="461"/>
      <c r="AE24" s="461"/>
      <c r="AF24" s="461"/>
      <c r="AG24" s="462"/>
      <c r="AH24" s="482">
        <v>192</v>
      </c>
      <c r="AI24" s="483"/>
      <c r="AJ24" s="483"/>
      <c r="AK24" s="483"/>
      <c r="AL24" s="525"/>
      <c r="AM24" s="482">
        <v>574656</v>
      </c>
      <c r="AN24" s="483"/>
      <c r="AO24" s="483"/>
      <c r="AP24" s="483"/>
      <c r="AQ24" s="483"/>
      <c r="AR24" s="525"/>
      <c r="AS24" s="482">
        <v>2993</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12584339</v>
      </c>
      <c r="BO24" s="432"/>
      <c r="BP24" s="432"/>
      <c r="BQ24" s="432"/>
      <c r="BR24" s="432"/>
      <c r="BS24" s="432"/>
      <c r="BT24" s="432"/>
      <c r="BU24" s="433"/>
      <c r="BV24" s="431">
        <v>12371421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6410</v>
      </c>
      <c r="R25" s="483"/>
      <c r="S25" s="483"/>
      <c r="T25" s="483"/>
      <c r="U25" s="483"/>
      <c r="V25" s="525"/>
      <c r="W25" s="584"/>
      <c r="X25" s="572"/>
      <c r="Y25" s="573"/>
      <c r="Z25" s="481" t="s">
        <v>175</v>
      </c>
      <c r="AA25" s="461"/>
      <c r="AB25" s="461"/>
      <c r="AC25" s="461"/>
      <c r="AD25" s="461"/>
      <c r="AE25" s="461"/>
      <c r="AF25" s="461"/>
      <c r="AG25" s="462"/>
      <c r="AH25" s="482" t="s">
        <v>137</v>
      </c>
      <c r="AI25" s="483"/>
      <c r="AJ25" s="483"/>
      <c r="AK25" s="483"/>
      <c r="AL25" s="525"/>
      <c r="AM25" s="482" t="s">
        <v>138</v>
      </c>
      <c r="AN25" s="483"/>
      <c r="AO25" s="483"/>
      <c r="AP25" s="483"/>
      <c r="AQ25" s="483"/>
      <c r="AR25" s="525"/>
      <c r="AS25" s="482" t="s">
        <v>137</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2343969</v>
      </c>
      <c r="BO25" s="395"/>
      <c r="BP25" s="395"/>
      <c r="BQ25" s="395"/>
      <c r="BR25" s="395"/>
      <c r="BS25" s="395"/>
      <c r="BT25" s="395"/>
      <c r="BU25" s="396"/>
      <c r="BV25" s="394">
        <v>2155527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5610</v>
      </c>
      <c r="R26" s="483"/>
      <c r="S26" s="483"/>
      <c r="T26" s="483"/>
      <c r="U26" s="483"/>
      <c r="V26" s="525"/>
      <c r="W26" s="584"/>
      <c r="X26" s="572"/>
      <c r="Y26" s="573"/>
      <c r="Z26" s="481" t="s">
        <v>178</v>
      </c>
      <c r="AA26" s="594"/>
      <c r="AB26" s="594"/>
      <c r="AC26" s="594"/>
      <c r="AD26" s="594"/>
      <c r="AE26" s="594"/>
      <c r="AF26" s="594"/>
      <c r="AG26" s="595"/>
      <c r="AH26" s="482">
        <v>1</v>
      </c>
      <c r="AI26" s="483"/>
      <c r="AJ26" s="483"/>
      <c r="AK26" s="483"/>
      <c r="AL26" s="525"/>
      <c r="AM26" s="482" t="s">
        <v>179</v>
      </c>
      <c r="AN26" s="483"/>
      <c r="AO26" s="483"/>
      <c r="AP26" s="483"/>
      <c r="AQ26" s="483"/>
      <c r="AR26" s="525"/>
      <c r="AS26" s="482" t="s">
        <v>179</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137</v>
      </c>
      <c r="BO26" s="432"/>
      <c r="BP26" s="432"/>
      <c r="BQ26" s="432"/>
      <c r="BR26" s="432"/>
      <c r="BS26" s="432"/>
      <c r="BT26" s="432"/>
      <c r="BU26" s="433"/>
      <c r="BV26" s="431" t="s">
        <v>137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3940</v>
      </c>
      <c r="R27" s="483"/>
      <c r="S27" s="483"/>
      <c r="T27" s="483"/>
      <c r="U27" s="483"/>
      <c r="V27" s="525"/>
      <c r="W27" s="584"/>
      <c r="X27" s="572"/>
      <c r="Y27" s="573"/>
      <c r="Z27" s="481" t="s">
        <v>182</v>
      </c>
      <c r="AA27" s="461"/>
      <c r="AB27" s="461"/>
      <c r="AC27" s="461"/>
      <c r="AD27" s="461"/>
      <c r="AE27" s="461"/>
      <c r="AF27" s="461"/>
      <c r="AG27" s="462"/>
      <c r="AH27" s="482">
        <v>2</v>
      </c>
      <c r="AI27" s="483"/>
      <c r="AJ27" s="483"/>
      <c r="AK27" s="483"/>
      <c r="AL27" s="525"/>
      <c r="AM27" s="482" t="s">
        <v>183</v>
      </c>
      <c r="AN27" s="483"/>
      <c r="AO27" s="483"/>
      <c r="AP27" s="483"/>
      <c r="AQ27" s="483"/>
      <c r="AR27" s="525"/>
      <c r="AS27" s="482" t="s">
        <v>183</v>
      </c>
      <c r="AT27" s="483"/>
      <c r="AU27" s="483"/>
      <c r="AV27" s="483"/>
      <c r="AW27" s="483"/>
      <c r="AX27" s="484"/>
      <c r="AY27" s="526" t="s">
        <v>184</v>
      </c>
      <c r="AZ27" s="527"/>
      <c r="BA27" s="527"/>
      <c r="BB27" s="527"/>
      <c r="BC27" s="527"/>
      <c r="BD27" s="527"/>
      <c r="BE27" s="527"/>
      <c r="BF27" s="527"/>
      <c r="BG27" s="527"/>
      <c r="BH27" s="527"/>
      <c r="BI27" s="527"/>
      <c r="BJ27" s="527"/>
      <c r="BK27" s="527"/>
      <c r="BL27" s="527"/>
      <c r="BM27" s="528"/>
      <c r="BN27" s="607">
        <v>375959</v>
      </c>
      <c r="BO27" s="608"/>
      <c r="BP27" s="608"/>
      <c r="BQ27" s="608"/>
      <c r="BR27" s="608"/>
      <c r="BS27" s="608"/>
      <c r="BT27" s="608"/>
      <c r="BU27" s="609"/>
      <c r="BV27" s="607">
        <v>375871</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185</v>
      </c>
      <c r="F28" s="461"/>
      <c r="G28" s="461"/>
      <c r="H28" s="461"/>
      <c r="I28" s="461"/>
      <c r="J28" s="461"/>
      <c r="K28" s="462"/>
      <c r="L28" s="482">
        <v>1</v>
      </c>
      <c r="M28" s="483"/>
      <c r="N28" s="483"/>
      <c r="O28" s="483"/>
      <c r="P28" s="525"/>
      <c r="Q28" s="482">
        <v>3480</v>
      </c>
      <c r="R28" s="483"/>
      <c r="S28" s="483"/>
      <c r="T28" s="483"/>
      <c r="U28" s="483"/>
      <c r="V28" s="525"/>
      <c r="W28" s="584"/>
      <c r="X28" s="572"/>
      <c r="Y28" s="573"/>
      <c r="Z28" s="481" t="s">
        <v>186</v>
      </c>
      <c r="AA28" s="461"/>
      <c r="AB28" s="461"/>
      <c r="AC28" s="461"/>
      <c r="AD28" s="461"/>
      <c r="AE28" s="461"/>
      <c r="AF28" s="461"/>
      <c r="AG28" s="462"/>
      <c r="AH28" s="482" t="s">
        <v>138</v>
      </c>
      <c r="AI28" s="483"/>
      <c r="AJ28" s="483"/>
      <c r="AK28" s="483"/>
      <c r="AL28" s="525"/>
      <c r="AM28" s="482" t="s">
        <v>137</v>
      </c>
      <c r="AN28" s="483"/>
      <c r="AO28" s="483"/>
      <c r="AP28" s="483"/>
      <c r="AQ28" s="483"/>
      <c r="AR28" s="525"/>
      <c r="AS28" s="482" t="s">
        <v>138</v>
      </c>
      <c r="AT28" s="483"/>
      <c r="AU28" s="483"/>
      <c r="AV28" s="483"/>
      <c r="AW28" s="483"/>
      <c r="AX28" s="484"/>
      <c r="AY28" s="610" t="s">
        <v>187</v>
      </c>
      <c r="AZ28" s="611"/>
      <c r="BA28" s="611"/>
      <c r="BB28" s="612"/>
      <c r="BC28" s="391" t="s">
        <v>48</v>
      </c>
      <c r="BD28" s="392"/>
      <c r="BE28" s="392"/>
      <c r="BF28" s="392"/>
      <c r="BG28" s="392"/>
      <c r="BH28" s="392"/>
      <c r="BI28" s="392"/>
      <c r="BJ28" s="392"/>
      <c r="BK28" s="392"/>
      <c r="BL28" s="392"/>
      <c r="BM28" s="393"/>
      <c r="BN28" s="394">
        <v>1162126</v>
      </c>
      <c r="BO28" s="395"/>
      <c r="BP28" s="395"/>
      <c r="BQ28" s="395"/>
      <c r="BR28" s="395"/>
      <c r="BS28" s="395"/>
      <c r="BT28" s="395"/>
      <c r="BU28" s="396"/>
      <c r="BV28" s="394">
        <v>1278278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188</v>
      </c>
      <c r="F29" s="461"/>
      <c r="G29" s="461"/>
      <c r="H29" s="461"/>
      <c r="I29" s="461"/>
      <c r="J29" s="461"/>
      <c r="K29" s="462"/>
      <c r="L29" s="482">
        <v>11</v>
      </c>
      <c r="M29" s="483"/>
      <c r="N29" s="483"/>
      <c r="O29" s="483"/>
      <c r="P29" s="525"/>
      <c r="Q29" s="482">
        <v>3180</v>
      </c>
      <c r="R29" s="483"/>
      <c r="S29" s="483"/>
      <c r="T29" s="483"/>
      <c r="U29" s="483"/>
      <c r="V29" s="525"/>
      <c r="W29" s="585"/>
      <c r="X29" s="586"/>
      <c r="Y29" s="587"/>
      <c r="Z29" s="481" t="s">
        <v>189</v>
      </c>
      <c r="AA29" s="461"/>
      <c r="AB29" s="461"/>
      <c r="AC29" s="461"/>
      <c r="AD29" s="461"/>
      <c r="AE29" s="461"/>
      <c r="AF29" s="461"/>
      <c r="AG29" s="462"/>
      <c r="AH29" s="482">
        <v>194</v>
      </c>
      <c r="AI29" s="483"/>
      <c r="AJ29" s="483"/>
      <c r="AK29" s="483"/>
      <c r="AL29" s="525"/>
      <c r="AM29" s="482">
        <v>582892</v>
      </c>
      <c r="AN29" s="483"/>
      <c r="AO29" s="483"/>
      <c r="AP29" s="483"/>
      <c r="AQ29" s="483"/>
      <c r="AR29" s="525"/>
      <c r="AS29" s="482">
        <v>3005</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v>96819</v>
      </c>
      <c r="BO29" s="432"/>
      <c r="BP29" s="432"/>
      <c r="BQ29" s="432"/>
      <c r="BR29" s="432"/>
      <c r="BS29" s="432"/>
      <c r="BT29" s="432"/>
      <c r="BU29" s="433"/>
      <c r="BV29" s="431">
        <v>96337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99.2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1619221</v>
      </c>
      <c r="BO30" s="608"/>
      <c r="BP30" s="608"/>
      <c r="BQ30" s="608"/>
      <c r="BR30" s="608"/>
      <c r="BS30" s="608"/>
      <c r="BT30" s="608"/>
      <c r="BU30" s="609"/>
      <c r="BV30" s="607">
        <v>1883656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198</v>
      </c>
      <c r="D33" s="455"/>
      <c r="E33" s="420" t="s">
        <v>199</v>
      </c>
      <c r="F33" s="420"/>
      <c r="G33" s="420"/>
      <c r="H33" s="420"/>
      <c r="I33" s="420"/>
      <c r="J33" s="420"/>
      <c r="K33" s="420"/>
      <c r="L33" s="420"/>
      <c r="M33" s="420"/>
      <c r="N33" s="420"/>
      <c r="O33" s="420"/>
      <c r="P33" s="420"/>
      <c r="Q33" s="420"/>
      <c r="R33" s="420"/>
      <c r="S33" s="420"/>
      <c r="T33" s="216"/>
      <c r="U33" s="455" t="s">
        <v>198</v>
      </c>
      <c r="V33" s="455"/>
      <c r="W33" s="420" t="s">
        <v>199</v>
      </c>
      <c r="X33" s="420"/>
      <c r="Y33" s="420"/>
      <c r="Z33" s="420"/>
      <c r="AA33" s="420"/>
      <c r="AB33" s="420"/>
      <c r="AC33" s="420"/>
      <c r="AD33" s="420"/>
      <c r="AE33" s="420"/>
      <c r="AF33" s="420"/>
      <c r="AG33" s="420"/>
      <c r="AH33" s="420"/>
      <c r="AI33" s="420"/>
      <c r="AJ33" s="420"/>
      <c r="AK33" s="420"/>
      <c r="AL33" s="216"/>
      <c r="AM33" s="455" t="s">
        <v>200</v>
      </c>
      <c r="AN33" s="455"/>
      <c r="AO33" s="420" t="s">
        <v>199</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200</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病院事業会計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空知教育センター組合</v>
      </c>
      <c r="BZ34" s="621"/>
      <c r="CA34" s="621"/>
      <c r="CB34" s="621"/>
      <c r="CC34" s="621"/>
      <c r="CD34" s="621"/>
      <c r="CE34" s="621"/>
      <c r="CF34" s="621"/>
      <c r="CG34" s="621"/>
      <c r="CH34" s="621"/>
      <c r="CI34" s="621"/>
      <c r="CJ34" s="621"/>
      <c r="CK34" s="621"/>
      <c r="CL34" s="621"/>
      <c r="CM34" s="621"/>
      <c r="CN34" s="214"/>
      <c r="CO34" s="620" t="e">
        <f>IF(CQ34="","",MAX(C34:D43,U34:V43,AM34:AN43,BE34:BF43,BW34:BX43)+1)</f>
        <v>#REF!</v>
      </c>
      <c r="CP34" s="620"/>
      <c r="CQ34" s="621" t="str">
        <f>IF('各会計、関係団体の財政状況及び健全化判断比率'!BS7="","",'各会計、関係団体の財政状況及び健全化判断比率'!BS7)</f>
        <v>砂川市土地開発公社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砂川地区保健衛生組合</v>
      </c>
      <c r="BZ35" s="621"/>
      <c r="CA35" s="621"/>
      <c r="CB35" s="621"/>
      <c r="CC35" s="621"/>
      <c r="CD35" s="621"/>
      <c r="CE35" s="621"/>
      <c r="CF35" s="621"/>
      <c r="CG35" s="621"/>
      <c r="CH35" s="621"/>
      <c r="CI35" s="621"/>
      <c r="CJ35" s="621"/>
      <c r="CK35" s="621"/>
      <c r="CL35" s="621"/>
      <c r="CM35" s="621"/>
      <c r="CN35" s="214"/>
      <c r="CO35" s="620" t="e">
        <f t="shared" ref="CO35:CO43" si="3">IF(CQ35="","",CO34+1)</f>
        <v>#REF!</v>
      </c>
      <c r="CP35" s="620"/>
      <c r="CQ35" s="621" t="str">
        <f>IF('各会計、関係団体の財政状況及び健全化判断比率'!BS8="","",'各会計、関係団体の財政状況及び健全化判断比率'!BS8)</f>
        <v>北海道こどもの国協会</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中・北空知廃棄物処理広域連合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中空知広域市町村圏組合（事業会計分）</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砂川地区広域消防組合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石狩川流域下水道組合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IF('各会計、関係団体の財政状況及び健全化判断比率'!B76="","",'各会計、関係団体の財政状況及び健全化判断比率'!B76)</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e">
        <f t="shared" si="2"/>
        <v>#REF!</v>
      </c>
      <c r="BX42" s="620"/>
      <c r="BY42" s="621" t="e">
        <f>IF('各会計、関係団体の財政状況及び健全化判断比率'!#REF!="","",'各会計、関係団体の財政状況及び健全化判断比率'!#REF!)</f>
        <v>#REF!</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5bxFsTbK58CydkMp8NbEgJo/oCbRCJsCpOcLYTYhLiDNeaYoQucaPqzMdXAimWqAZ3ZPAXbsoUQzMNMn2YFupg==" saltValue="fxOxnwrmlR0IGY9CrSqv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6" zoomScaleSheetLayoutView="100" workbookViewId="0">
      <selection activeCell="J34" sqref="J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2" t="s">
        <v>568</v>
      </c>
      <c r="D34" s="1212"/>
      <c r="E34" s="1213"/>
      <c r="F34" s="32">
        <v>44.79</v>
      </c>
      <c r="G34" s="33">
        <v>46.73</v>
      </c>
      <c r="H34" s="33">
        <v>43.45</v>
      </c>
      <c r="I34" s="33">
        <v>38.11</v>
      </c>
      <c r="J34" s="34">
        <v>40.97</v>
      </c>
      <c r="K34" s="22"/>
      <c r="L34" s="22"/>
      <c r="M34" s="22"/>
      <c r="N34" s="22"/>
      <c r="O34" s="22"/>
      <c r="P34" s="22"/>
    </row>
    <row r="35" spans="1:16" ht="39" customHeight="1" x14ac:dyDescent="0.15">
      <c r="A35" s="22"/>
      <c r="B35" s="35"/>
      <c r="C35" s="1206" t="s">
        <v>569</v>
      </c>
      <c r="D35" s="1207"/>
      <c r="E35" s="1208"/>
      <c r="F35" s="36">
        <v>6.08</v>
      </c>
      <c r="G35" s="37">
        <v>5.96</v>
      </c>
      <c r="H35" s="37">
        <v>6.34</v>
      </c>
      <c r="I35" s="37">
        <v>6.1</v>
      </c>
      <c r="J35" s="38">
        <v>6.15</v>
      </c>
      <c r="K35" s="22"/>
      <c r="L35" s="22"/>
      <c r="M35" s="22"/>
      <c r="N35" s="22"/>
      <c r="O35" s="22"/>
      <c r="P35" s="22"/>
    </row>
    <row r="36" spans="1:16" ht="39" customHeight="1" x14ac:dyDescent="0.15">
      <c r="A36" s="22"/>
      <c r="B36" s="35"/>
      <c r="C36" s="1206" t="s">
        <v>570</v>
      </c>
      <c r="D36" s="1207"/>
      <c r="E36" s="1208"/>
      <c r="F36" s="36" t="s">
        <v>531</v>
      </c>
      <c r="G36" s="37" t="s">
        <v>531</v>
      </c>
      <c r="H36" s="37" t="s">
        <v>531</v>
      </c>
      <c r="I36" s="37">
        <v>0.31</v>
      </c>
      <c r="J36" s="38">
        <v>0.84</v>
      </c>
      <c r="K36" s="22"/>
      <c r="L36" s="22"/>
      <c r="M36" s="22"/>
      <c r="N36" s="22"/>
      <c r="O36" s="22"/>
      <c r="P36" s="22"/>
    </row>
    <row r="37" spans="1:16" ht="39" customHeight="1" x14ac:dyDescent="0.15">
      <c r="A37" s="22"/>
      <c r="B37" s="35"/>
      <c r="C37" s="1206" t="s">
        <v>571</v>
      </c>
      <c r="D37" s="1207"/>
      <c r="E37" s="1208"/>
      <c r="F37" s="36" t="s">
        <v>572</v>
      </c>
      <c r="G37" s="37">
        <v>1.1100000000000001</v>
      </c>
      <c r="H37" s="37">
        <v>0.65</v>
      </c>
      <c r="I37" s="37">
        <v>1.02</v>
      </c>
      <c r="J37" s="38">
        <v>0.3</v>
      </c>
      <c r="K37" s="22"/>
      <c r="L37" s="22"/>
      <c r="M37" s="22"/>
      <c r="N37" s="22"/>
      <c r="O37" s="22"/>
      <c r="P37" s="22"/>
    </row>
    <row r="38" spans="1:16" ht="39" customHeight="1" x14ac:dyDescent="0.15">
      <c r="A38" s="22"/>
      <c r="B38" s="35"/>
      <c r="C38" s="1206" t="s">
        <v>573</v>
      </c>
      <c r="D38" s="1207"/>
      <c r="E38" s="1208"/>
      <c r="F38" s="36">
        <v>0.68</v>
      </c>
      <c r="G38" s="37">
        <v>0.83</v>
      </c>
      <c r="H38" s="37">
        <v>0.39</v>
      </c>
      <c r="I38" s="37">
        <v>0.18</v>
      </c>
      <c r="J38" s="38">
        <v>0.11</v>
      </c>
      <c r="K38" s="22"/>
      <c r="L38" s="22"/>
      <c r="M38" s="22"/>
      <c r="N38" s="22"/>
      <c r="O38" s="22"/>
      <c r="P38" s="22"/>
    </row>
    <row r="39" spans="1:16" ht="39" customHeight="1" x14ac:dyDescent="0.15">
      <c r="A39" s="22"/>
      <c r="B39" s="35"/>
      <c r="C39" s="1206" t="s">
        <v>574</v>
      </c>
      <c r="D39" s="1207"/>
      <c r="E39" s="1208"/>
      <c r="F39" s="36">
        <v>0</v>
      </c>
      <c r="G39" s="37">
        <v>0</v>
      </c>
      <c r="H39" s="37">
        <v>0</v>
      </c>
      <c r="I39" s="37">
        <v>0</v>
      </c>
      <c r="J39" s="38">
        <v>0</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575</v>
      </c>
      <c r="D42" s="1207"/>
      <c r="E42" s="1208"/>
      <c r="F42" s="36" t="s">
        <v>531</v>
      </c>
      <c r="G42" s="37" t="s">
        <v>531</v>
      </c>
      <c r="H42" s="37" t="s">
        <v>531</v>
      </c>
      <c r="I42" s="37" t="s">
        <v>531</v>
      </c>
      <c r="J42" s="38" t="s">
        <v>531</v>
      </c>
      <c r="K42" s="22"/>
      <c r="L42" s="22"/>
      <c r="M42" s="22"/>
      <c r="N42" s="22"/>
      <c r="O42" s="22"/>
      <c r="P42" s="22"/>
    </row>
    <row r="43" spans="1:16" ht="39" customHeight="1" thickBot="1" x14ac:dyDescent="0.2">
      <c r="A43" s="22"/>
      <c r="B43" s="40"/>
      <c r="C43" s="1209" t="s">
        <v>576</v>
      </c>
      <c r="D43" s="1210"/>
      <c r="E43" s="1211"/>
      <c r="F43" s="41">
        <v>0</v>
      </c>
      <c r="G43" s="42">
        <v>0</v>
      </c>
      <c r="H43" s="42">
        <v>0.05</v>
      </c>
      <c r="I43" s="42" t="s">
        <v>531</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57YqOelYSiVoPf18k4IdkW4N6GEB4wg+IQq0PMAqexCVRpoWHCGF5A/bRiF9ze91aIiF08DsE1bdJLCPzoCSg==" saltValue="jQEmr+LbWUSj8nUOR6AH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35" zoomScaleSheetLayoutView="55" workbookViewId="0">
      <selection activeCell="O48" sqref="O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1221</v>
      </c>
      <c r="L45" s="60">
        <v>1190</v>
      </c>
      <c r="M45" s="60">
        <v>1127</v>
      </c>
      <c r="N45" s="60">
        <v>1098</v>
      </c>
      <c r="O45" s="61">
        <v>1119</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531</v>
      </c>
      <c r="L46" s="64" t="s">
        <v>531</v>
      </c>
      <c r="M46" s="64" t="s">
        <v>531</v>
      </c>
      <c r="N46" s="64" t="s">
        <v>531</v>
      </c>
      <c r="O46" s="65" t="s">
        <v>531</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531</v>
      </c>
      <c r="L47" s="64" t="s">
        <v>531</v>
      </c>
      <c r="M47" s="64" t="s">
        <v>531</v>
      </c>
      <c r="N47" s="64" t="s">
        <v>531</v>
      </c>
      <c r="O47" s="65" t="s">
        <v>531</v>
      </c>
      <c r="P47" s="48"/>
      <c r="Q47" s="48"/>
      <c r="R47" s="48"/>
      <c r="S47" s="48"/>
      <c r="T47" s="48"/>
      <c r="U47" s="48"/>
    </row>
    <row r="48" spans="1:21" ht="30.75" customHeight="1" x14ac:dyDescent="0.15">
      <c r="A48" s="48"/>
      <c r="B48" s="1216"/>
      <c r="C48" s="1217"/>
      <c r="D48" s="62"/>
      <c r="E48" s="1222" t="s">
        <v>15</v>
      </c>
      <c r="F48" s="1222"/>
      <c r="G48" s="1222"/>
      <c r="H48" s="1222"/>
      <c r="I48" s="1222"/>
      <c r="J48" s="1223"/>
      <c r="K48" s="63">
        <v>615</v>
      </c>
      <c r="L48" s="64">
        <v>682</v>
      </c>
      <c r="M48" s="64">
        <v>703</v>
      </c>
      <c r="N48" s="64">
        <v>766</v>
      </c>
      <c r="O48" s="65">
        <v>798</v>
      </c>
      <c r="P48" s="48"/>
      <c r="Q48" s="48"/>
      <c r="R48" s="48"/>
      <c r="S48" s="48"/>
      <c r="T48" s="48"/>
      <c r="U48" s="48"/>
    </row>
    <row r="49" spans="1:21" ht="30.75" customHeight="1" x14ac:dyDescent="0.15">
      <c r="A49" s="48"/>
      <c r="B49" s="1216"/>
      <c r="C49" s="1217"/>
      <c r="D49" s="62"/>
      <c r="E49" s="1222" t="s">
        <v>16</v>
      </c>
      <c r="F49" s="1222"/>
      <c r="G49" s="1222"/>
      <c r="H49" s="1222"/>
      <c r="I49" s="1222"/>
      <c r="J49" s="1223"/>
      <c r="K49" s="63">
        <v>175</v>
      </c>
      <c r="L49" s="64">
        <v>162</v>
      </c>
      <c r="M49" s="64">
        <v>35</v>
      </c>
      <c r="N49" s="64">
        <v>50</v>
      </c>
      <c r="O49" s="65">
        <v>47</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531</v>
      </c>
      <c r="L50" s="64" t="s">
        <v>531</v>
      </c>
      <c r="M50" s="64" t="s">
        <v>531</v>
      </c>
      <c r="N50" s="64" t="s">
        <v>531</v>
      </c>
      <c r="O50" s="65" t="s">
        <v>531</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531</v>
      </c>
      <c r="L51" s="64" t="s">
        <v>531</v>
      </c>
      <c r="M51" s="64" t="s">
        <v>531</v>
      </c>
      <c r="N51" s="64" t="s">
        <v>531</v>
      </c>
      <c r="O51" s="65" t="s">
        <v>531</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1761</v>
      </c>
      <c r="L52" s="64">
        <v>1749</v>
      </c>
      <c r="M52" s="64">
        <v>1670</v>
      </c>
      <c r="N52" s="64">
        <v>1650</v>
      </c>
      <c r="O52" s="65">
        <v>1694</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250</v>
      </c>
      <c r="L53" s="69">
        <v>285</v>
      </c>
      <c r="M53" s="69">
        <v>195</v>
      </c>
      <c r="N53" s="69">
        <v>264</v>
      </c>
      <c r="O53" s="70">
        <v>270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zSkcd7RHngt3U0kMElvB0tASgNrYlZ0cA//xFtzUO1Mj0MLdELkXtZPDlS+kvUey7SM4QLmTFcRVr1fjZoDgg==" saltValue="290sX4xX4xptfZIX8Uni2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2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40" t="s">
        <v>30</v>
      </c>
      <c r="C41" s="1241"/>
      <c r="D41" s="102"/>
      <c r="E41" s="1246" t="s">
        <v>31</v>
      </c>
      <c r="F41" s="1246"/>
      <c r="G41" s="1246"/>
      <c r="H41" s="1247"/>
      <c r="I41" s="103">
        <v>12025</v>
      </c>
      <c r="J41" s="104">
        <v>12440</v>
      </c>
      <c r="K41" s="104">
        <v>12585</v>
      </c>
      <c r="L41" s="104">
        <v>12882</v>
      </c>
      <c r="M41" s="105">
        <v>15857</v>
      </c>
    </row>
    <row r="42" spans="2:13" ht="27.75" customHeight="1" x14ac:dyDescent="0.15">
      <c r="B42" s="1242"/>
      <c r="C42" s="1243"/>
      <c r="D42" s="106"/>
      <c r="E42" s="1248" t="s">
        <v>32</v>
      </c>
      <c r="F42" s="1248"/>
      <c r="G42" s="1248"/>
      <c r="H42" s="1249"/>
      <c r="I42" s="107" t="s">
        <v>531</v>
      </c>
      <c r="J42" s="108" t="s">
        <v>531</v>
      </c>
      <c r="K42" s="108" t="s">
        <v>531</v>
      </c>
      <c r="L42" s="108" t="s">
        <v>531</v>
      </c>
      <c r="M42" s="109" t="s">
        <v>531</v>
      </c>
    </row>
    <row r="43" spans="2:13" ht="27.75" customHeight="1" x14ac:dyDescent="0.15">
      <c r="B43" s="1242"/>
      <c r="C43" s="1243"/>
      <c r="D43" s="106"/>
      <c r="E43" s="1248" t="s">
        <v>33</v>
      </c>
      <c r="F43" s="1248"/>
      <c r="G43" s="1248"/>
      <c r="H43" s="1249"/>
      <c r="I43" s="107">
        <v>9169</v>
      </c>
      <c r="J43" s="108">
        <v>9102</v>
      </c>
      <c r="K43" s="108">
        <v>8944</v>
      </c>
      <c r="L43" s="108">
        <v>8763</v>
      </c>
      <c r="M43" s="109">
        <v>8289</v>
      </c>
    </row>
    <row r="44" spans="2:13" ht="27.75" customHeight="1" x14ac:dyDescent="0.15">
      <c r="B44" s="1242"/>
      <c r="C44" s="1243"/>
      <c r="D44" s="106"/>
      <c r="E44" s="1248" t="s">
        <v>34</v>
      </c>
      <c r="F44" s="1248"/>
      <c r="G44" s="1248"/>
      <c r="H44" s="1249"/>
      <c r="I44" s="107">
        <v>445</v>
      </c>
      <c r="J44" s="108">
        <v>297</v>
      </c>
      <c r="K44" s="108">
        <v>247</v>
      </c>
      <c r="L44" s="108">
        <v>206</v>
      </c>
      <c r="M44" s="109">
        <v>215</v>
      </c>
    </row>
    <row r="45" spans="2:13" ht="27.75" customHeight="1" x14ac:dyDescent="0.15">
      <c r="B45" s="1242"/>
      <c r="C45" s="1243"/>
      <c r="D45" s="106"/>
      <c r="E45" s="1248" t="s">
        <v>35</v>
      </c>
      <c r="F45" s="1248"/>
      <c r="G45" s="1248"/>
      <c r="H45" s="1249"/>
      <c r="I45" s="107">
        <v>588</v>
      </c>
      <c r="J45" s="108">
        <v>603</v>
      </c>
      <c r="K45" s="108">
        <v>493</v>
      </c>
      <c r="L45" s="108">
        <v>425</v>
      </c>
      <c r="M45" s="109">
        <v>528</v>
      </c>
    </row>
    <row r="46" spans="2:13" ht="27.75" customHeight="1" x14ac:dyDescent="0.15">
      <c r="B46" s="1242"/>
      <c r="C46" s="1243"/>
      <c r="D46" s="110"/>
      <c r="E46" s="1248" t="s">
        <v>36</v>
      </c>
      <c r="F46" s="1248"/>
      <c r="G46" s="1248"/>
      <c r="H46" s="1249"/>
      <c r="I46" s="107">
        <v>670</v>
      </c>
      <c r="J46" s="108">
        <v>570</v>
      </c>
      <c r="K46" s="108">
        <v>573</v>
      </c>
      <c r="L46" s="108">
        <v>551</v>
      </c>
      <c r="M46" s="109">
        <v>510</v>
      </c>
    </row>
    <row r="47" spans="2:13" ht="27.75" customHeight="1" x14ac:dyDescent="0.15">
      <c r="B47" s="1242"/>
      <c r="C47" s="1243"/>
      <c r="D47" s="111"/>
      <c r="E47" s="1250" t="s">
        <v>37</v>
      </c>
      <c r="F47" s="1251"/>
      <c r="G47" s="1251"/>
      <c r="H47" s="1252"/>
      <c r="I47" s="107" t="s">
        <v>531</v>
      </c>
      <c r="J47" s="108" t="s">
        <v>531</v>
      </c>
      <c r="K47" s="108" t="s">
        <v>531</v>
      </c>
      <c r="L47" s="108" t="s">
        <v>531</v>
      </c>
      <c r="M47" s="109" t="s">
        <v>531</v>
      </c>
    </row>
    <row r="48" spans="2:13" ht="27.75" customHeight="1" x14ac:dyDescent="0.15">
      <c r="B48" s="1242"/>
      <c r="C48" s="1243"/>
      <c r="D48" s="106"/>
      <c r="E48" s="1248" t="s">
        <v>38</v>
      </c>
      <c r="F48" s="1248"/>
      <c r="G48" s="1248"/>
      <c r="H48" s="1249"/>
      <c r="I48" s="107" t="s">
        <v>531</v>
      </c>
      <c r="J48" s="108" t="s">
        <v>531</v>
      </c>
      <c r="K48" s="108" t="s">
        <v>531</v>
      </c>
      <c r="L48" s="108" t="s">
        <v>531</v>
      </c>
      <c r="M48" s="109" t="s">
        <v>531</v>
      </c>
    </row>
    <row r="49" spans="2:13" ht="27.75" customHeight="1" x14ac:dyDescent="0.15">
      <c r="B49" s="1244"/>
      <c r="C49" s="1245"/>
      <c r="D49" s="106"/>
      <c r="E49" s="1248" t="s">
        <v>39</v>
      </c>
      <c r="F49" s="1248"/>
      <c r="G49" s="1248"/>
      <c r="H49" s="1249"/>
      <c r="I49" s="107" t="s">
        <v>531</v>
      </c>
      <c r="J49" s="108" t="s">
        <v>531</v>
      </c>
      <c r="K49" s="108" t="s">
        <v>531</v>
      </c>
      <c r="L49" s="108" t="s">
        <v>531</v>
      </c>
      <c r="M49" s="109" t="s">
        <v>531</v>
      </c>
    </row>
    <row r="50" spans="2:13" ht="27.75" customHeight="1" x14ac:dyDescent="0.15">
      <c r="B50" s="1253" t="s">
        <v>40</v>
      </c>
      <c r="C50" s="1254"/>
      <c r="D50" s="112"/>
      <c r="E50" s="1248" t="s">
        <v>41</v>
      </c>
      <c r="F50" s="1248"/>
      <c r="G50" s="1248"/>
      <c r="H50" s="1249"/>
      <c r="I50" s="107">
        <v>3245</v>
      </c>
      <c r="J50" s="108">
        <v>3118</v>
      </c>
      <c r="K50" s="108">
        <v>3333</v>
      </c>
      <c r="L50" s="108">
        <v>3500</v>
      </c>
      <c r="M50" s="109">
        <v>3192</v>
      </c>
    </row>
    <row r="51" spans="2:13" ht="27.75" customHeight="1" x14ac:dyDescent="0.15">
      <c r="B51" s="1242"/>
      <c r="C51" s="1243"/>
      <c r="D51" s="106"/>
      <c r="E51" s="1248" t="s">
        <v>42</v>
      </c>
      <c r="F51" s="1248"/>
      <c r="G51" s="1248"/>
      <c r="H51" s="1249"/>
      <c r="I51" s="107">
        <v>2027</v>
      </c>
      <c r="J51" s="108">
        <v>2004</v>
      </c>
      <c r="K51" s="108">
        <v>1941</v>
      </c>
      <c r="L51" s="108">
        <v>1830</v>
      </c>
      <c r="M51" s="109">
        <v>1724</v>
      </c>
    </row>
    <row r="52" spans="2:13" ht="27.75" customHeight="1" x14ac:dyDescent="0.15">
      <c r="B52" s="1244"/>
      <c r="C52" s="1245"/>
      <c r="D52" s="106"/>
      <c r="E52" s="1248" t="s">
        <v>43</v>
      </c>
      <c r="F52" s="1248"/>
      <c r="G52" s="1248"/>
      <c r="H52" s="1249"/>
      <c r="I52" s="107">
        <v>17081</v>
      </c>
      <c r="J52" s="108">
        <v>17106</v>
      </c>
      <c r="K52" s="108">
        <v>16675</v>
      </c>
      <c r="L52" s="108">
        <v>16276</v>
      </c>
      <c r="M52" s="109">
        <v>16448</v>
      </c>
    </row>
    <row r="53" spans="2:13" ht="27.75" customHeight="1" thickBot="1" x14ac:dyDescent="0.2">
      <c r="B53" s="1255" t="s">
        <v>44</v>
      </c>
      <c r="C53" s="1256"/>
      <c r="D53" s="113"/>
      <c r="E53" s="1257" t="s">
        <v>45</v>
      </c>
      <c r="F53" s="1257"/>
      <c r="G53" s="1257"/>
      <c r="H53" s="1258"/>
      <c r="I53" s="114">
        <v>543</v>
      </c>
      <c r="J53" s="115">
        <v>784</v>
      </c>
      <c r="K53" s="115">
        <v>893</v>
      </c>
      <c r="L53" s="115">
        <v>1221</v>
      </c>
      <c r="M53" s="116">
        <v>4035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N9AjKBhAOL4C7FGtLdLtJXtrfe3IZ2ap8hZoQ/wpXx/IiTFRi0U5XstTjcNH7uS/HcNnkb7Tb/0qQpmzqNYrQ==" saltValue="5BMN0kC1vtayFmJBw35X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55" zoomScale="70" zoomScaleNormal="70" zoomScaleSheetLayoutView="100" workbookViewId="0">
      <selection activeCell="F59" sqref="F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7" t="s">
        <v>48</v>
      </c>
      <c r="D55" s="1267"/>
      <c r="E55" s="1268"/>
      <c r="F55" s="128">
        <v>1278</v>
      </c>
      <c r="G55" s="128">
        <v>1278</v>
      </c>
      <c r="H55" s="129">
        <v>1162</v>
      </c>
    </row>
    <row r="56" spans="2:8" ht="52.5" customHeight="1" x14ac:dyDescent="0.15">
      <c r="B56" s="130"/>
      <c r="C56" s="1269" t="s">
        <v>49</v>
      </c>
      <c r="D56" s="1269"/>
      <c r="E56" s="1270"/>
      <c r="F56" s="131">
        <v>96</v>
      </c>
      <c r="G56" s="131">
        <v>96</v>
      </c>
      <c r="H56" s="132">
        <v>97</v>
      </c>
    </row>
    <row r="57" spans="2:8" ht="53.25" customHeight="1" x14ac:dyDescent="0.15">
      <c r="B57" s="130"/>
      <c r="C57" s="1271" t="s">
        <v>50</v>
      </c>
      <c r="D57" s="1271"/>
      <c r="E57" s="1272"/>
      <c r="F57" s="133">
        <v>1692</v>
      </c>
      <c r="G57" s="133">
        <v>1884</v>
      </c>
      <c r="H57" s="134">
        <v>1619</v>
      </c>
    </row>
    <row r="58" spans="2:8" ht="45.75" customHeight="1" x14ac:dyDescent="0.15">
      <c r="B58" s="135"/>
      <c r="C58" s="1259" t="s">
        <v>594</v>
      </c>
      <c r="D58" s="1260"/>
      <c r="E58" s="1261"/>
      <c r="F58" s="136">
        <v>1047</v>
      </c>
      <c r="G58" s="136">
        <v>1032</v>
      </c>
      <c r="H58" s="137">
        <v>693</v>
      </c>
    </row>
    <row r="59" spans="2:8" ht="45.75" customHeight="1" x14ac:dyDescent="0.15">
      <c r="B59" s="135"/>
      <c r="C59" s="1259" t="s">
        <v>595</v>
      </c>
      <c r="D59" s="1260"/>
      <c r="E59" s="1261"/>
      <c r="F59" s="136">
        <v>380</v>
      </c>
      <c r="G59" s="136">
        <v>495</v>
      </c>
      <c r="H59" s="137">
        <v>561</v>
      </c>
    </row>
    <row r="60" spans="2:8" ht="45.75" customHeight="1" x14ac:dyDescent="0.15">
      <c r="B60" s="135"/>
      <c r="C60" s="1259" t="s">
        <v>596</v>
      </c>
      <c r="D60" s="1260"/>
      <c r="E60" s="1261"/>
      <c r="F60" s="136">
        <v>265</v>
      </c>
      <c r="G60" s="136">
        <v>356</v>
      </c>
      <c r="H60" s="137">
        <v>360</v>
      </c>
    </row>
    <row r="61" spans="2:8" ht="45.75" customHeight="1" x14ac:dyDescent="0.15">
      <c r="B61" s="135"/>
      <c r="C61" s="1259" t="s">
        <v>597</v>
      </c>
      <c r="D61" s="1260"/>
      <c r="E61" s="1261"/>
      <c r="F61" s="136"/>
      <c r="G61" s="136">
        <v>1</v>
      </c>
      <c r="H61" s="137">
        <v>5</v>
      </c>
    </row>
    <row r="62" spans="2:8" ht="45.75" customHeight="1" thickBot="1" x14ac:dyDescent="0.2">
      <c r="B62" s="138"/>
      <c r="C62" s="1262"/>
      <c r="D62" s="1263"/>
      <c r="E62" s="1264"/>
      <c r="F62" s="139"/>
      <c r="G62" s="139"/>
      <c r="H62" s="140"/>
    </row>
    <row r="63" spans="2:8" ht="52.5" customHeight="1" thickBot="1" x14ac:dyDescent="0.2">
      <c r="B63" s="141"/>
      <c r="C63" s="1265" t="s">
        <v>51</v>
      </c>
      <c r="D63" s="1265"/>
      <c r="E63" s="1266"/>
      <c r="F63" s="142">
        <v>3066</v>
      </c>
      <c r="G63" s="142">
        <v>3258</v>
      </c>
      <c r="H63" s="143">
        <v>2878</v>
      </c>
    </row>
    <row r="64" spans="2:8" ht="15" customHeight="1" x14ac:dyDescent="0.15"/>
  </sheetData>
  <sheetProtection algorithmName="SHA-512" hashValue="unT0ODg+dEYufaybPA5yYYM2M7ZznblO2l3tIb0uiobRWVnKsLbrhbrqIIfQVsUtaUz6cZjbtIy3Ua7cqllRjw==" saltValue="Z/x/TThznYuvoI7f36P5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M1" zoomScale="70" zoomScaleNormal="70" zoomScaleSheetLayoutView="55" workbookViewId="0">
      <selection activeCell="AV62" sqref="AV62"/>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599</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600</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601</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602</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558</v>
      </c>
      <c r="BQ50" s="1307"/>
      <c r="BR50" s="1307"/>
      <c r="BS50" s="1307"/>
      <c r="BT50" s="1307"/>
      <c r="BU50" s="1307"/>
      <c r="BV50" s="1307"/>
      <c r="BW50" s="1307"/>
      <c r="BX50" s="1307" t="s">
        <v>559</v>
      </c>
      <c r="BY50" s="1307"/>
      <c r="BZ50" s="1307"/>
      <c r="CA50" s="1307"/>
      <c r="CB50" s="1307"/>
      <c r="CC50" s="1307"/>
      <c r="CD50" s="1307"/>
      <c r="CE50" s="1307"/>
      <c r="CF50" s="1307" t="s">
        <v>560</v>
      </c>
      <c r="CG50" s="1307"/>
      <c r="CH50" s="1307"/>
      <c r="CI50" s="1307"/>
      <c r="CJ50" s="1307"/>
      <c r="CK50" s="1307"/>
      <c r="CL50" s="1307"/>
      <c r="CM50" s="1307"/>
      <c r="CN50" s="1307" t="s">
        <v>561</v>
      </c>
      <c r="CO50" s="1307"/>
      <c r="CP50" s="1307"/>
      <c r="CQ50" s="1307"/>
      <c r="CR50" s="1307"/>
      <c r="CS50" s="1307"/>
      <c r="CT50" s="1307"/>
      <c r="CU50" s="1307"/>
      <c r="CV50" s="1307" t="s">
        <v>562</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603</v>
      </c>
      <c r="AO51" s="1311"/>
      <c r="AP51" s="1311"/>
      <c r="AQ51" s="1311"/>
      <c r="AR51" s="1311"/>
      <c r="AS51" s="1311"/>
      <c r="AT51" s="1311"/>
      <c r="AU51" s="1311"/>
      <c r="AV51" s="1311"/>
      <c r="AW51" s="1311"/>
      <c r="AX51" s="1311"/>
      <c r="AY51" s="1311"/>
      <c r="AZ51" s="1311"/>
      <c r="BA51" s="1311"/>
      <c r="BB51" s="1311" t="s">
        <v>604</v>
      </c>
      <c r="BC51" s="1311"/>
      <c r="BD51" s="1311"/>
      <c r="BE51" s="1311"/>
      <c r="BF51" s="1311"/>
      <c r="BG51" s="1311"/>
      <c r="BH51" s="1311"/>
      <c r="BI51" s="1311"/>
      <c r="BJ51" s="1311"/>
      <c r="BK51" s="1311"/>
      <c r="BL51" s="1311"/>
      <c r="BM51" s="1311"/>
      <c r="BN51" s="1311"/>
      <c r="BO51" s="1311"/>
      <c r="BP51" s="1312">
        <v>10.4</v>
      </c>
      <c r="BQ51" s="1312"/>
      <c r="BR51" s="1312"/>
      <c r="BS51" s="1312"/>
      <c r="BT51" s="1312"/>
      <c r="BU51" s="1312"/>
      <c r="BV51" s="1312"/>
      <c r="BW51" s="1312"/>
      <c r="BX51" s="1312">
        <v>14.9</v>
      </c>
      <c r="BY51" s="1312"/>
      <c r="BZ51" s="1312"/>
      <c r="CA51" s="1312"/>
      <c r="CB51" s="1312"/>
      <c r="CC51" s="1312"/>
      <c r="CD51" s="1312"/>
      <c r="CE51" s="1312"/>
      <c r="CF51" s="1312">
        <v>17</v>
      </c>
      <c r="CG51" s="1312"/>
      <c r="CH51" s="1312"/>
      <c r="CI51" s="1312"/>
      <c r="CJ51" s="1312"/>
      <c r="CK51" s="1312"/>
      <c r="CL51" s="1312"/>
      <c r="CM51" s="1312"/>
      <c r="CN51" s="1312">
        <v>23.2</v>
      </c>
      <c r="CO51" s="1312"/>
      <c r="CP51" s="1312"/>
      <c r="CQ51" s="1312"/>
      <c r="CR51" s="1312"/>
      <c r="CS51" s="1312"/>
      <c r="CT51" s="1312"/>
      <c r="CU51" s="1312"/>
      <c r="CV51" s="1312">
        <v>73.900000000000006</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605</v>
      </c>
      <c r="BC53" s="1311"/>
      <c r="BD53" s="1311"/>
      <c r="BE53" s="1311"/>
      <c r="BF53" s="1311"/>
      <c r="BG53" s="1311"/>
      <c r="BH53" s="1311"/>
      <c r="BI53" s="1311"/>
      <c r="BJ53" s="1311"/>
      <c r="BK53" s="1311"/>
      <c r="BL53" s="1311"/>
      <c r="BM53" s="1311"/>
      <c r="BN53" s="1311"/>
      <c r="BO53" s="1311"/>
      <c r="BP53" s="1312">
        <v>48</v>
      </c>
      <c r="BQ53" s="1312"/>
      <c r="BR53" s="1312"/>
      <c r="BS53" s="1312"/>
      <c r="BT53" s="1312"/>
      <c r="BU53" s="1312"/>
      <c r="BV53" s="1312"/>
      <c r="BW53" s="1312"/>
      <c r="BX53" s="1312">
        <v>49.6</v>
      </c>
      <c r="BY53" s="1312"/>
      <c r="BZ53" s="1312"/>
      <c r="CA53" s="1312"/>
      <c r="CB53" s="1312"/>
      <c r="CC53" s="1312"/>
      <c r="CD53" s="1312"/>
      <c r="CE53" s="1312"/>
      <c r="CF53" s="1312">
        <v>50.6</v>
      </c>
      <c r="CG53" s="1312"/>
      <c r="CH53" s="1312"/>
      <c r="CI53" s="1312"/>
      <c r="CJ53" s="1312"/>
      <c r="CK53" s="1312"/>
      <c r="CL53" s="1312"/>
      <c r="CM53" s="1312"/>
      <c r="CN53" s="1312">
        <v>52.2</v>
      </c>
      <c r="CO53" s="1312"/>
      <c r="CP53" s="1312"/>
      <c r="CQ53" s="1312"/>
      <c r="CR53" s="1312"/>
      <c r="CS53" s="1312"/>
      <c r="CT53" s="1312"/>
      <c r="CU53" s="1312"/>
      <c r="CV53" s="1312">
        <v>53.4</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606</v>
      </c>
      <c r="AO55" s="1307"/>
      <c r="AP55" s="1307"/>
      <c r="AQ55" s="1307"/>
      <c r="AR55" s="1307"/>
      <c r="AS55" s="1307"/>
      <c r="AT55" s="1307"/>
      <c r="AU55" s="1307"/>
      <c r="AV55" s="1307"/>
      <c r="AW55" s="1307"/>
      <c r="AX55" s="1307"/>
      <c r="AY55" s="1307"/>
      <c r="AZ55" s="1307"/>
      <c r="BA55" s="1307"/>
      <c r="BB55" s="1311" t="s">
        <v>604</v>
      </c>
      <c r="BC55" s="1311"/>
      <c r="BD55" s="1311"/>
      <c r="BE55" s="1311"/>
      <c r="BF55" s="1311"/>
      <c r="BG55" s="1311"/>
      <c r="BH55" s="1311"/>
      <c r="BI55" s="1311"/>
      <c r="BJ55" s="1311"/>
      <c r="BK55" s="1311"/>
      <c r="BL55" s="1311"/>
      <c r="BM55" s="1311"/>
      <c r="BN55" s="1311"/>
      <c r="BO55" s="1311"/>
      <c r="BP55" s="1312">
        <v>36.6</v>
      </c>
      <c r="BQ55" s="1312"/>
      <c r="BR55" s="1312"/>
      <c r="BS55" s="1312"/>
      <c r="BT55" s="1312"/>
      <c r="BU55" s="1312"/>
      <c r="BV55" s="1312"/>
      <c r="BW55" s="1312"/>
      <c r="BX55" s="1312">
        <v>37.700000000000003</v>
      </c>
      <c r="BY55" s="1312"/>
      <c r="BZ55" s="1312"/>
      <c r="CA55" s="1312"/>
      <c r="CB55" s="1312"/>
      <c r="CC55" s="1312"/>
      <c r="CD55" s="1312"/>
      <c r="CE55" s="1312"/>
      <c r="CF55" s="1312">
        <v>37.9</v>
      </c>
      <c r="CG55" s="1312"/>
      <c r="CH55" s="1312"/>
      <c r="CI55" s="1312"/>
      <c r="CJ55" s="1312"/>
      <c r="CK55" s="1312"/>
      <c r="CL55" s="1312"/>
      <c r="CM55" s="1312"/>
      <c r="CN55" s="1312">
        <v>38.700000000000003</v>
      </c>
      <c r="CO55" s="1312"/>
      <c r="CP55" s="1312"/>
      <c r="CQ55" s="1312"/>
      <c r="CR55" s="1312"/>
      <c r="CS55" s="1312"/>
      <c r="CT55" s="1312"/>
      <c r="CU55" s="1312"/>
      <c r="CV55" s="1312">
        <v>32.5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605</v>
      </c>
      <c r="BC57" s="1311"/>
      <c r="BD57" s="1311"/>
      <c r="BE57" s="1311"/>
      <c r="BF57" s="1311"/>
      <c r="BG57" s="1311"/>
      <c r="BH57" s="1311"/>
      <c r="BI57" s="1311"/>
      <c r="BJ57" s="1311"/>
      <c r="BK57" s="1311"/>
      <c r="BL57" s="1311"/>
      <c r="BM57" s="1311"/>
      <c r="BN57" s="1311"/>
      <c r="BO57" s="1311"/>
      <c r="BP57" s="1312">
        <v>58.8</v>
      </c>
      <c r="BQ57" s="1312"/>
      <c r="BR57" s="1312"/>
      <c r="BS57" s="1312"/>
      <c r="BT57" s="1312"/>
      <c r="BU57" s="1312"/>
      <c r="BV57" s="1312"/>
      <c r="BW57" s="1312"/>
      <c r="BX57" s="1312">
        <v>59.4</v>
      </c>
      <c r="BY57" s="1312"/>
      <c r="BZ57" s="1312"/>
      <c r="CA57" s="1312"/>
      <c r="CB57" s="1312"/>
      <c r="CC57" s="1312"/>
      <c r="CD57" s="1312"/>
      <c r="CE57" s="1312"/>
      <c r="CF57" s="1312">
        <v>60.7</v>
      </c>
      <c r="CG57" s="1312"/>
      <c r="CH57" s="1312"/>
      <c r="CI57" s="1312"/>
      <c r="CJ57" s="1312"/>
      <c r="CK57" s="1312"/>
      <c r="CL57" s="1312"/>
      <c r="CM57" s="1312"/>
      <c r="CN57" s="1312">
        <v>61.3</v>
      </c>
      <c r="CO57" s="1312"/>
      <c r="CP57" s="1312"/>
      <c r="CQ57" s="1312"/>
      <c r="CR57" s="1312"/>
      <c r="CS57" s="1312"/>
      <c r="CT57" s="1312"/>
      <c r="CU57" s="1312"/>
      <c r="CV57" s="1312">
        <v>62.5</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607</v>
      </c>
    </row>
    <row r="64" spans="1:109" x14ac:dyDescent="0.15">
      <c r="B64" s="1282"/>
      <c r="G64" s="1289"/>
      <c r="I64" s="1322"/>
      <c r="J64" s="1322"/>
      <c r="K64" s="1322"/>
      <c r="L64" s="1322"/>
      <c r="M64" s="1322"/>
      <c r="N64" s="1323"/>
      <c r="AM64" s="1289"/>
      <c r="AN64" s="1289" t="s">
        <v>600</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608</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602</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558</v>
      </c>
      <c r="BQ72" s="1307"/>
      <c r="BR72" s="1307"/>
      <c r="BS72" s="1307"/>
      <c r="BT72" s="1307"/>
      <c r="BU72" s="1307"/>
      <c r="BV72" s="1307"/>
      <c r="BW72" s="1307"/>
      <c r="BX72" s="1307" t="s">
        <v>559</v>
      </c>
      <c r="BY72" s="1307"/>
      <c r="BZ72" s="1307"/>
      <c r="CA72" s="1307"/>
      <c r="CB72" s="1307"/>
      <c r="CC72" s="1307"/>
      <c r="CD72" s="1307"/>
      <c r="CE72" s="1307"/>
      <c r="CF72" s="1307" t="s">
        <v>560</v>
      </c>
      <c r="CG72" s="1307"/>
      <c r="CH72" s="1307"/>
      <c r="CI72" s="1307"/>
      <c r="CJ72" s="1307"/>
      <c r="CK72" s="1307"/>
      <c r="CL72" s="1307"/>
      <c r="CM72" s="1307"/>
      <c r="CN72" s="1307" t="s">
        <v>561</v>
      </c>
      <c r="CO72" s="1307"/>
      <c r="CP72" s="1307"/>
      <c r="CQ72" s="1307"/>
      <c r="CR72" s="1307"/>
      <c r="CS72" s="1307"/>
      <c r="CT72" s="1307"/>
      <c r="CU72" s="1307"/>
      <c r="CV72" s="1307" t="s">
        <v>562</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603</v>
      </c>
      <c r="AO73" s="1311"/>
      <c r="AP73" s="1311"/>
      <c r="AQ73" s="1311"/>
      <c r="AR73" s="1311"/>
      <c r="AS73" s="1311"/>
      <c r="AT73" s="1311"/>
      <c r="AU73" s="1311"/>
      <c r="AV73" s="1311"/>
      <c r="AW73" s="1311"/>
      <c r="AX73" s="1311"/>
      <c r="AY73" s="1311"/>
      <c r="AZ73" s="1311"/>
      <c r="BA73" s="1311"/>
      <c r="BB73" s="1311" t="s">
        <v>604</v>
      </c>
      <c r="BC73" s="1311"/>
      <c r="BD73" s="1311"/>
      <c r="BE73" s="1311"/>
      <c r="BF73" s="1311"/>
      <c r="BG73" s="1311"/>
      <c r="BH73" s="1311"/>
      <c r="BI73" s="1311"/>
      <c r="BJ73" s="1311"/>
      <c r="BK73" s="1311"/>
      <c r="BL73" s="1311"/>
      <c r="BM73" s="1311"/>
      <c r="BN73" s="1311"/>
      <c r="BO73" s="1311"/>
      <c r="BP73" s="1312">
        <v>10.4</v>
      </c>
      <c r="BQ73" s="1312"/>
      <c r="BR73" s="1312"/>
      <c r="BS73" s="1312"/>
      <c r="BT73" s="1312"/>
      <c r="BU73" s="1312"/>
      <c r="BV73" s="1312"/>
      <c r="BW73" s="1312"/>
      <c r="BX73" s="1312">
        <v>14.9</v>
      </c>
      <c r="BY73" s="1312"/>
      <c r="BZ73" s="1312"/>
      <c r="CA73" s="1312"/>
      <c r="CB73" s="1312"/>
      <c r="CC73" s="1312"/>
      <c r="CD73" s="1312"/>
      <c r="CE73" s="1312"/>
      <c r="CF73" s="1312">
        <v>17</v>
      </c>
      <c r="CG73" s="1312"/>
      <c r="CH73" s="1312"/>
      <c r="CI73" s="1312"/>
      <c r="CJ73" s="1312"/>
      <c r="CK73" s="1312"/>
      <c r="CL73" s="1312"/>
      <c r="CM73" s="1312"/>
      <c r="CN73" s="1312">
        <v>23.2</v>
      </c>
      <c r="CO73" s="1312"/>
      <c r="CP73" s="1312"/>
      <c r="CQ73" s="1312"/>
      <c r="CR73" s="1312"/>
      <c r="CS73" s="1312"/>
      <c r="CT73" s="1312"/>
      <c r="CU73" s="1312"/>
      <c r="CV73" s="1312">
        <v>73.900000000000006</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609</v>
      </c>
      <c r="BC75" s="1311"/>
      <c r="BD75" s="1311"/>
      <c r="BE75" s="1311"/>
      <c r="BF75" s="1311"/>
      <c r="BG75" s="1311"/>
      <c r="BH75" s="1311"/>
      <c r="BI75" s="1311"/>
      <c r="BJ75" s="1311"/>
      <c r="BK75" s="1311"/>
      <c r="BL75" s="1311"/>
      <c r="BM75" s="1311"/>
      <c r="BN75" s="1311"/>
      <c r="BO75" s="1311"/>
      <c r="BP75" s="1312">
        <v>7.1</v>
      </c>
      <c r="BQ75" s="1312"/>
      <c r="BR75" s="1312"/>
      <c r="BS75" s="1312"/>
      <c r="BT75" s="1312"/>
      <c r="BU75" s="1312"/>
      <c r="BV75" s="1312"/>
      <c r="BW75" s="1312"/>
      <c r="BX75" s="1312">
        <v>5.8</v>
      </c>
      <c r="BY75" s="1312"/>
      <c r="BZ75" s="1312"/>
      <c r="CA75" s="1312"/>
      <c r="CB75" s="1312"/>
      <c r="CC75" s="1312"/>
      <c r="CD75" s="1312"/>
      <c r="CE75" s="1312"/>
      <c r="CF75" s="1312">
        <v>4.5999999999999996</v>
      </c>
      <c r="CG75" s="1312"/>
      <c r="CH75" s="1312"/>
      <c r="CI75" s="1312"/>
      <c r="CJ75" s="1312"/>
      <c r="CK75" s="1312"/>
      <c r="CL75" s="1312"/>
      <c r="CM75" s="1312"/>
      <c r="CN75" s="1312">
        <v>4.7</v>
      </c>
      <c r="CO75" s="1312"/>
      <c r="CP75" s="1312"/>
      <c r="CQ75" s="1312"/>
      <c r="CR75" s="1312"/>
      <c r="CS75" s="1312"/>
      <c r="CT75" s="1312"/>
      <c r="CU75" s="1312"/>
      <c r="CV75" s="1312">
        <v>4.5</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606</v>
      </c>
      <c r="AO77" s="1307"/>
      <c r="AP77" s="1307"/>
      <c r="AQ77" s="1307"/>
      <c r="AR77" s="1307"/>
      <c r="AS77" s="1307"/>
      <c r="AT77" s="1307"/>
      <c r="AU77" s="1307"/>
      <c r="AV77" s="1307"/>
      <c r="AW77" s="1307"/>
      <c r="AX77" s="1307"/>
      <c r="AY77" s="1307"/>
      <c r="AZ77" s="1307"/>
      <c r="BA77" s="1307"/>
      <c r="BB77" s="1311" t="s">
        <v>604</v>
      </c>
      <c r="BC77" s="1311"/>
      <c r="BD77" s="1311"/>
      <c r="BE77" s="1311"/>
      <c r="BF77" s="1311"/>
      <c r="BG77" s="1311"/>
      <c r="BH77" s="1311"/>
      <c r="BI77" s="1311"/>
      <c r="BJ77" s="1311"/>
      <c r="BK77" s="1311"/>
      <c r="BL77" s="1311"/>
      <c r="BM77" s="1311"/>
      <c r="BN77" s="1311"/>
      <c r="BO77" s="1311"/>
      <c r="BP77" s="1312">
        <v>36.6</v>
      </c>
      <c r="BQ77" s="1312"/>
      <c r="BR77" s="1312"/>
      <c r="BS77" s="1312"/>
      <c r="BT77" s="1312"/>
      <c r="BU77" s="1312"/>
      <c r="BV77" s="1312"/>
      <c r="BW77" s="1312"/>
      <c r="BX77" s="1312">
        <v>37.700000000000003</v>
      </c>
      <c r="BY77" s="1312"/>
      <c r="BZ77" s="1312"/>
      <c r="CA77" s="1312"/>
      <c r="CB77" s="1312"/>
      <c r="CC77" s="1312"/>
      <c r="CD77" s="1312"/>
      <c r="CE77" s="1312"/>
      <c r="CF77" s="1312">
        <v>37.9</v>
      </c>
      <c r="CG77" s="1312"/>
      <c r="CH77" s="1312"/>
      <c r="CI77" s="1312"/>
      <c r="CJ77" s="1312"/>
      <c r="CK77" s="1312"/>
      <c r="CL77" s="1312"/>
      <c r="CM77" s="1312"/>
      <c r="CN77" s="1312">
        <v>38.700000000000003</v>
      </c>
      <c r="CO77" s="1312"/>
      <c r="CP77" s="1312"/>
      <c r="CQ77" s="1312"/>
      <c r="CR77" s="1312"/>
      <c r="CS77" s="1312"/>
      <c r="CT77" s="1312"/>
      <c r="CU77" s="1312"/>
      <c r="CV77" s="1312">
        <v>32.5</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609</v>
      </c>
      <c r="BC79" s="1311"/>
      <c r="BD79" s="1311"/>
      <c r="BE79" s="1311"/>
      <c r="BF79" s="1311"/>
      <c r="BG79" s="1311"/>
      <c r="BH79" s="1311"/>
      <c r="BI79" s="1311"/>
      <c r="BJ79" s="1311"/>
      <c r="BK79" s="1311"/>
      <c r="BL79" s="1311"/>
      <c r="BM79" s="1311"/>
      <c r="BN79" s="1311"/>
      <c r="BO79" s="1311"/>
      <c r="BP79" s="1312">
        <v>9.1999999999999993</v>
      </c>
      <c r="BQ79" s="1312"/>
      <c r="BR79" s="1312"/>
      <c r="BS79" s="1312"/>
      <c r="BT79" s="1312"/>
      <c r="BU79" s="1312"/>
      <c r="BV79" s="1312"/>
      <c r="BW79" s="1312"/>
      <c r="BX79" s="1312">
        <v>8.9</v>
      </c>
      <c r="BY79" s="1312"/>
      <c r="BZ79" s="1312"/>
      <c r="CA79" s="1312"/>
      <c r="CB79" s="1312"/>
      <c r="CC79" s="1312"/>
      <c r="CD79" s="1312"/>
      <c r="CE79" s="1312"/>
      <c r="CF79" s="1312">
        <v>8.6999999999999993</v>
      </c>
      <c r="CG79" s="1312"/>
      <c r="CH79" s="1312"/>
      <c r="CI79" s="1312"/>
      <c r="CJ79" s="1312"/>
      <c r="CK79" s="1312"/>
      <c r="CL79" s="1312"/>
      <c r="CM79" s="1312"/>
      <c r="CN79" s="1312">
        <v>8.8000000000000007</v>
      </c>
      <c r="CO79" s="1312"/>
      <c r="CP79" s="1312"/>
      <c r="CQ79" s="1312"/>
      <c r="CR79" s="1312"/>
      <c r="CS79" s="1312"/>
      <c r="CT79" s="1312"/>
      <c r="CU79" s="1312"/>
      <c r="CV79" s="1312">
        <v>8.6999999999999993</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5HcFpZeAztKJP8lgbtBsXBaDFWr4uiNBnYHK2VTsViBuEHSNICOkq4R5QjIcAnmtiYbn1WoVXqXbLX7muaSmdw==" saltValue="ozfgjHFWadO7LgdO94JgF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E93" zoomScale="70" zoomScaleNormal="70" zoomScaleSheetLayoutView="70" workbookViewId="0">
      <selection activeCell="AV62" sqref="AV6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Hjh9KQTLTnuHlJ/N+f4cc52D4KN1LGMnjX9430rDfZPEON/BrbQVB2acoo6pZIlgosTvWqVaPYRCzab50OEBUA==" saltValue="+reWkptcgV2XmgMi2zNsz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70" zoomScaleNormal="70" zoomScaleSheetLayoutView="55" workbookViewId="0">
      <selection activeCell="AV62" sqref="AV6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ZBkCvYb0398hEf99DUh+2shMEyabbDnrFWOBhw8EC9+sBjvQEwLsk2D1wXWiqcTmS1SPEpwO2WOLKrDnEjPTCA==" saltValue="fTS1eJrXUDEnC0F7BSeMR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68322</v>
      </c>
      <c r="E3" s="162"/>
      <c r="F3" s="163">
        <v>66954</v>
      </c>
      <c r="G3" s="164"/>
      <c r="H3" s="165"/>
    </row>
    <row r="4" spans="1:8" x14ac:dyDescent="0.15">
      <c r="A4" s="166"/>
      <c r="B4" s="167"/>
      <c r="C4" s="168"/>
      <c r="D4" s="169">
        <v>51451</v>
      </c>
      <c r="E4" s="170"/>
      <c r="F4" s="171">
        <v>37305</v>
      </c>
      <c r="G4" s="172"/>
      <c r="H4" s="173"/>
    </row>
    <row r="5" spans="1:8" x14ac:dyDescent="0.15">
      <c r="A5" s="154" t="s">
        <v>550</v>
      </c>
      <c r="B5" s="159"/>
      <c r="C5" s="160"/>
      <c r="D5" s="161">
        <v>106298</v>
      </c>
      <c r="E5" s="162"/>
      <c r="F5" s="163">
        <v>72656</v>
      </c>
      <c r="G5" s="164"/>
      <c r="H5" s="165"/>
    </row>
    <row r="6" spans="1:8" x14ac:dyDescent="0.15">
      <c r="A6" s="166"/>
      <c r="B6" s="167"/>
      <c r="C6" s="168"/>
      <c r="D6" s="169">
        <v>87602</v>
      </c>
      <c r="E6" s="170"/>
      <c r="F6" s="171">
        <v>36448</v>
      </c>
      <c r="G6" s="172"/>
      <c r="H6" s="173"/>
    </row>
    <row r="7" spans="1:8" x14ac:dyDescent="0.15">
      <c r="A7" s="154" t="s">
        <v>551</v>
      </c>
      <c r="B7" s="159"/>
      <c r="C7" s="160"/>
      <c r="D7" s="161">
        <v>68376</v>
      </c>
      <c r="E7" s="162"/>
      <c r="F7" s="163">
        <v>65080</v>
      </c>
      <c r="G7" s="164"/>
      <c r="H7" s="165"/>
    </row>
    <row r="8" spans="1:8" x14ac:dyDescent="0.15">
      <c r="A8" s="166"/>
      <c r="B8" s="167"/>
      <c r="C8" s="168"/>
      <c r="D8" s="169">
        <v>49384</v>
      </c>
      <c r="E8" s="170"/>
      <c r="F8" s="171">
        <v>38201</v>
      </c>
      <c r="G8" s="172"/>
      <c r="H8" s="173"/>
    </row>
    <row r="9" spans="1:8" x14ac:dyDescent="0.15">
      <c r="A9" s="154" t="s">
        <v>552</v>
      </c>
      <c r="B9" s="159"/>
      <c r="C9" s="160"/>
      <c r="D9" s="161">
        <v>84491</v>
      </c>
      <c r="E9" s="162"/>
      <c r="F9" s="163">
        <v>79288</v>
      </c>
      <c r="G9" s="164"/>
      <c r="H9" s="165"/>
    </row>
    <row r="10" spans="1:8" x14ac:dyDescent="0.15">
      <c r="A10" s="166"/>
      <c r="B10" s="167"/>
      <c r="C10" s="168"/>
      <c r="D10" s="169">
        <v>61503</v>
      </c>
      <c r="E10" s="170"/>
      <c r="F10" s="171">
        <v>41870</v>
      </c>
      <c r="G10" s="172"/>
      <c r="H10" s="173"/>
    </row>
    <row r="11" spans="1:8" x14ac:dyDescent="0.15">
      <c r="A11" s="154" t="s">
        <v>553</v>
      </c>
      <c r="B11" s="159"/>
      <c r="C11" s="160"/>
      <c r="D11" s="161">
        <v>291157</v>
      </c>
      <c r="E11" s="162"/>
      <c r="F11" s="163">
        <v>84962</v>
      </c>
      <c r="G11" s="164"/>
      <c r="H11" s="165"/>
    </row>
    <row r="12" spans="1:8" x14ac:dyDescent="0.15">
      <c r="A12" s="166"/>
      <c r="B12" s="167"/>
      <c r="C12" s="174"/>
      <c r="D12" s="169">
        <v>243377</v>
      </c>
      <c r="E12" s="170"/>
      <c r="F12" s="171">
        <v>42793</v>
      </c>
      <c r="G12" s="172"/>
      <c r="H12" s="173"/>
    </row>
    <row r="13" spans="1:8" x14ac:dyDescent="0.15">
      <c r="A13" s="154"/>
      <c r="B13" s="159"/>
      <c r="C13" s="175"/>
      <c r="D13" s="176">
        <v>123729</v>
      </c>
      <c r="E13" s="177"/>
      <c r="F13" s="178">
        <v>73788</v>
      </c>
      <c r="G13" s="179"/>
      <c r="H13" s="165"/>
    </row>
    <row r="14" spans="1:8" x14ac:dyDescent="0.15">
      <c r="A14" s="166"/>
      <c r="B14" s="167"/>
      <c r="C14" s="168"/>
      <c r="D14" s="169">
        <v>98663</v>
      </c>
      <c r="E14" s="170"/>
      <c r="F14" s="171">
        <v>39323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6.08</v>
      </c>
      <c r="C19" s="180">
        <f>ROUND(VALUE(SUBSTITUTE(実質収支比率等に係る経年分析!G$48,"▲","-")),2)</f>
        <v>5.96</v>
      </c>
      <c r="D19" s="180">
        <f>ROUND(VALUE(SUBSTITUTE(実質収支比率等に係る経年分析!H$48,"▲","-")),2)</f>
        <v>6.35</v>
      </c>
      <c r="E19" s="180">
        <f>ROUND(VALUE(SUBSTITUTE(実質収支比率等に係る経年分析!I$48,"▲","-")),2)</f>
        <v>6.11</v>
      </c>
      <c r="F19" s="180">
        <f>ROUND(VALUE(SUBSTITUTE(実質収支比率等に係る経年分析!J$48,"▲","-")),2)</f>
        <v>6.16</v>
      </c>
    </row>
    <row r="20" spans="1:11" x14ac:dyDescent="0.15">
      <c r="A20" s="180" t="s">
        <v>55</v>
      </c>
      <c r="B20" s="180">
        <f>ROUND(VALUE(SUBSTITUTE(実質収支比率等に係る経年分析!F$47,"▲","-")),2)</f>
        <v>26.1</v>
      </c>
      <c r="C20" s="180">
        <f>ROUND(VALUE(SUBSTITUTE(実質収支比率等に係る経年分析!G$47,"▲","-")),2)</f>
        <v>20.98</v>
      </c>
      <c r="D20" s="180">
        <f>ROUND(VALUE(SUBSTITUTE(実質収支比率等に係る経年分析!H$47,"▲","-")),2)</f>
        <v>19.149999999999999</v>
      </c>
      <c r="E20" s="180">
        <f>ROUND(VALUE(SUBSTITUTE(実質収支比率等に係る経年分析!I$47,"▲","-")),2)</f>
        <v>19.190000000000001</v>
      </c>
      <c r="F20" s="180">
        <f>ROUND(VALUE(SUBSTITUTE(実質収支比率等に係る経年分析!J$47,"▲","-")),2)</f>
        <v>16.8</v>
      </c>
    </row>
    <row r="21" spans="1:11" x14ac:dyDescent="0.15">
      <c r="A21" s="180" t="s">
        <v>56</v>
      </c>
      <c r="B21" s="180">
        <f>IF(ISNUMBER(VALUE(SUBSTITUTE(実質収支比率等に係る経年分析!F$49,"▲","-"))),ROUND(VALUE(SUBSTITUTE(実質収支比率等に係る経年分析!F$49,"▲","-")),2),NA())</f>
        <v>-6.27</v>
      </c>
      <c r="C21" s="180">
        <f>IF(ISNUMBER(VALUE(SUBSTITUTE(実質収支比率等に係る経年分析!G$49,"▲","-"))),ROUND(VALUE(SUBSTITUTE(実質収支比率等に係る経年分析!G$49,"▲","-")),2),NA())</f>
        <v>-5.26</v>
      </c>
      <c r="D21" s="180">
        <f>IF(ISNUMBER(VALUE(SUBSTITUTE(実質収支比率等に係る経年分析!H$49,"▲","-"))),ROUND(VALUE(SUBSTITUTE(実質収支比率等に係る経年分析!H$49,"▲","-")),2),NA())</f>
        <v>-1.76</v>
      </c>
      <c r="E21" s="180">
        <f>IF(ISNUMBER(VALUE(SUBSTITUTE(実質収支比率等に係る経年分析!I$49,"▲","-"))),ROUND(VALUE(SUBSTITUTE(実質収支比率等に係る経年分析!I$49,"▲","-")),2),NA())</f>
        <v>-0.25</v>
      </c>
      <c r="F21" s="180">
        <f>IF(ISNUMBER(VALUE(SUBSTITUTE(実質収支比率等に係る経年分析!J$49,"▲","-"))),ROUND(VALUE(SUBSTITUTE(実質収支比率等に係る経年分析!J$49,"▲","-")),2),NA())</f>
        <v>-1.4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0.95</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1.1100000000000001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6.15</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44.79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46.73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38.11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40.97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1761</v>
      </c>
      <c r="E42" s="182"/>
      <c r="F42" s="182"/>
      <c r="G42" s="182">
        <f>'実質公債費比率（分子）の構造'!L$52</f>
        <v>1749</v>
      </c>
      <c r="H42" s="182"/>
      <c r="I42" s="182"/>
      <c r="J42" s="182">
        <f>'実質公債費比率（分子）の構造'!M$52</f>
        <v>1670</v>
      </c>
      <c r="K42" s="182"/>
      <c r="L42" s="182"/>
      <c r="M42" s="182">
        <f>'実質公債費比率（分子）の構造'!N$52</f>
        <v>1650</v>
      </c>
      <c r="N42" s="182"/>
      <c r="O42" s="182"/>
      <c r="P42" s="182">
        <f>'実質公債費比率（分子）の構造'!O$52</f>
        <v>1694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175</v>
      </c>
      <c r="C45" s="182"/>
      <c r="D45" s="182"/>
      <c r="E45" s="182">
        <f>'実質公債費比率（分子）の構造'!L$49</f>
        <v>162</v>
      </c>
      <c r="F45" s="182"/>
      <c r="G45" s="182"/>
      <c r="H45" s="182">
        <f>'実質公債費比率（分子）の構造'!M$49</f>
        <v>35</v>
      </c>
      <c r="I45" s="182"/>
      <c r="J45" s="182"/>
      <c r="K45" s="182">
        <f>'実質公債費比率（分子）の構造'!N$49</f>
        <v>50</v>
      </c>
      <c r="L45" s="182"/>
      <c r="M45" s="182"/>
      <c r="N45" s="182">
        <f>'実質公債費比率（分子）の構造'!O$49</f>
        <v>47</v>
      </c>
      <c r="O45" s="182"/>
      <c r="P45" s="182"/>
    </row>
    <row r="46" spans="1:16" x14ac:dyDescent="0.15">
      <c r="A46" s="182" t="s">
        <v>67</v>
      </c>
      <c r="B46" s="182">
        <f>'実質公債費比率（分子）の構造'!K$48</f>
        <v>615</v>
      </c>
      <c r="C46" s="182"/>
      <c r="D46" s="182"/>
      <c r="E46" s="182">
        <f>'実質公債費比率（分子）の構造'!L$48</f>
        <v>682</v>
      </c>
      <c r="F46" s="182"/>
      <c r="G46" s="182"/>
      <c r="H46" s="182">
        <f>'実質公債費比率（分子）の構造'!M$48</f>
        <v>703</v>
      </c>
      <c r="I46" s="182"/>
      <c r="J46" s="182"/>
      <c r="K46" s="182">
        <f>'実質公債費比率（分子）の構造'!N$48</f>
        <v>766</v>
      </c>
      <c r="L46" s="182"/>
      <c r="M46" s="182"/>
      <c r="N46" s="182">
        <f>'実質公債費比率（分子）の構造'!O$48</f>
        <v>798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1221</v>
      </c>
      <c r="C49" s="182"/>
      <c r="D49" s="182"/>
      <c r="E49" s="182">
        <f>'実質公債費比率（分子）の構造'!L$45</f>
        <v>1190</v>
      </c>
      <c r="F49" s="182"/>
      <c r="G49" s="182"/>
      <c r="H49" s="182">
        <f>'実質公債費比率（分子）の構造'!M$45</f>
        <v>1127</v>
      </c>
      <c r="I49" s="182"/>
      <c r="J49" s="182"/>
      <c r="K49" s="182">
        <f>'実質公債費比率（分子）の構造'!N$45</f>
        <v>1098</v>
      </c>
      <c r="L49" s="182"/>
      <c r="M49" s="182"/>
      <c r="N49" s="182">
        <f>'実質公債費比率（分子）の構造'!O$45</f>
        <v>1119</v>
      </c>
      <c r="O49" s="182"/>
      <c r="P49" s="182"/>
    </row>
    <row r="50" spans="1:16" x14ac:dyDescent="0.15">
      <c r="A50" s="182" t="s">
        <v>71</v>
      </c>
      <c r="B50" s="182" t="e">
        <f>NA()</f>
        <v>#N/A</v>
      </c>
      <c r="C50" s="182">
        <f>IF(ISNUMBER('実質公債費比率（分子）の構造'!K$53),'実質公債費比率（分子）の構造'!K$53,NA())</f>
        <v>250</v>
      </c>
      <c r="D50" s="182" t="e">
        <f>NA()</f>
        <v>#N/A</v>
      </c>
      <c r="E50" s="182" t="e">
        <f>NA()</f>
        <v>#N/A</v>
      </c>
      <c r="F50" s="182">
        <f>IF(ISNUMBER('実質公債費比率（分子）の構造'!L$53),'実質公債費比率（分子）の構造'!L$53,NA())</f>
        <v>285</v>
      </c>
      <c r="G50" s="182" t="e">
        <f>NA()</f>
        <v>#N/A</v>
      </c>
      <c r="H50" s="182" t="e">
        <f>NA()</f>
        <v>#N/A</v>
      </c>
      <c r="I50" s="182">
        <f>IF(ISNUMBER('実質公債費比率（分子）の構造'!M$53),'実質公債費比率（分子）の構造'!M$53,NA())</f>
        <v>195</v>
      </c>
      <c r="J50" s="182" t="e">
        <f>NA()</f>
        <v>#N/A</v>
      </c>
      <c r="K50" s="182" t="e">
        <f>NA()</f>
        <v>#N/A</v>
      </c>
      <c r="L50" s="182">
        <f>IF(ISNUMBER('実質公債費比率（分子）の構造'!N$53),'実質公債費比率（分子）の構造'!N$53,NA())</f>
        <v>264</v>
      </c>
      <c r="M50" s="182" t="e">
        <f>NA()</f>
        <v>#N/A</v>
      </c>
      <c r="N50" s="182" t="e">
        <f>NA()</f>
        <v>#N/A</v>
      </c>
      <c r="O50" s="182">
        <f>IF(ISNUMBER('実質公債費比率（分子）の構造'!O$53),'実質公債費比率（分子）の構造'!O$53,NA())</f>
        <v>270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17081</v>
      </c>
      <c r="E56" s="181"/>
      <c r="F56" s="181"/>
      <c r="G56" s="181">
        <f>'将来負担比率（分子）の構造'!J$52</f>
        <v>17106</v>
      </c>
      <c r="H56" s="181"/>
      <c r="I56" s="181"/>
      <c r="J56" s="181">
        <f>'将来負担比率（分子）の構造'!K$52</f>
        <v>16675</v>
      </c>
      <c r="K56" s="181"/>
      <c r="L56" s="181"/>
      <c r="M56" s="181">
        <f>'将来負担比率（分子）の構造'!L$52</f>
        <v>16276</v>
      </c>
      <c r="N56" s="181"/>
      <c r="O56" s="181"/>
      <c r="P56" s="181">
        <f>'将来負担比率（分子）の構造'!M$52</f>
        <v>16448</v>
      </c>
    </row>
    <row r="57" spans="1:16" x14ac:dyDescent="0.15">
      <c r="A57" s="181" t="s">
        <v>42</v>
      </c>
      <c r="B57" s="181"/>
      <c r="C57" s="181"/>
      <c r="D57" s="181">
        <f>'将来負担比率（分子）の構造'!I$51</f>
        <v>2027</v>
      </c>
      <c r="E57" s="181"/>
      <c r="F57" s="181"/>
      <c r="G57" s="181">
        <f>'将来負担比率（分子）の構造'!J$51</f>
        <v>2004</v>
      </c>
      <c r="H57" s="181"/>
      <c r="I57" s="181"/>
      <c r="J57" s="181">
        <f>'将来負担比率（分子）の構造'!K$51</f>
        <v>1941</v>
      </c>
      <c r="K57" s="181"/>
      <c r="L57" s="181"/>
      <c r="M57" s="181">
        <f>'将来負担比率（分子）の構造'!L$51</f>
        <v>1830</v>
      </c>
      <c r="N57" s="181"/>
      <c r="O57" s="181"/>
      <c r="P57" s="181">
        <f>'将来負担比率（分子）の構造'!M$51</f>
        <v>1724</v>
      </c>
    </row>
    <row r="58" spans="1:16" x14ac:dyDescent="0.15">
      <c r="A58" s="181" t="s">
        <v>41</v>
      </c>
      <c r="B58" s="181"/>
      <c r="C58" s="181"/>
      <c r="D58" s="181">
        <f>'将来負担比率（分子）の構造'!I$50</f>
        <v>3245</v>
      </c>
      <c r="E58" s="181"/>
      <c r="F58" s="181"/>
      <c r="G58" s="181">
        <f>'将来負担比率（分子）の構造'!J$50</f>
        <v>3118</v>
      </c>
      <c r="H58" s="181"/>
      <c r="I58" s="181"/>
      <c r="J58" s="181">
        <f>'将来負担比率（分子）の構造'!K$50</f>
        <v>3333</v>
      </c>
      <c r="K58" s="181"/>
      <c r="L58" s="181"/>
      <c r="M58" s="181">
        <f>'将来負担比率（分子）の構造'!L$50</f>
        <v>3500</v>
      </c>
      <c r="N58" s="181"/>
      <c r="O58" s="181"/>
      <c r="P58" s="181">
        <f>'将来負担比率（分子）の構造'!M$50</f>
        <v>3192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670</v>
      </c>
      <c r="C61" s="181"/>
      <c r="D61" s="181"/>
      <c r="E61" s="181">
        <f>'将来負担比率（分子）の構造'!J$46</f>
        <v>570</v>
      </c>
      <c r="F61" s="181"/>
      <c r="G61" s="181"/>
      <c r="H61" s="181">
        <f>'将来負担比率（分子）の構造'!K$46</f>
        <v>573</v>
      </c>
      <c r="I61" s="181"/>
      <c r="J61" s="181"/>
      <c r="K61" s="181">
        <f>'将来負担比率（分子）の構造'!L$46</f>
        <v>551</v>
      </c>
      <c r="L61" s="181"/>
      <c r="M61" s="181"/>
      <c r="N61" s="181">
        <f>'将来負担比率（分子）の構造'!M$46</f>
        <v>510</v>
      </c>
      <c r="O61" s="181"/>
      <c r="P61" s="181"/>
    </row>
    <row r="62" spans="1:16" x14ac:dyDescent="0.15">
      <c r="A62" s="181" t="s">
        <v>35</v>
      </c>
      <c r="B62" s="181">
        <f>'将来負担比率（分子）の構造'!I$45</f>
        <v>588</v>
      </c>
      <c r="C62" s="181"/>
      <c r="D62" s="181"/>
      <c r="E62" s="181">
        <f>'将来負担比率（分子）の構造'!J$45</f>
        <v>603</v>
      </c>
      <c r="F62" s="181"/>
      <c r="G62" s="181"/>
      <c r="H62" s="181">
        <f>'将来負担比率（分子）の構造'!K$45</f>
        <v>493</v>
      </c>
      <c r="I62" s="181"/>
      <c r="J62" s="181"/>
      <c r="K62" s="181">
        <f>'将来負担比率（分子）の構造'!L$45</f>
        <v>425</v>
      </c>
      <c r="L62" s="181"/>
      <c r="M62" s="181"/>
      <c r="N62" s="181">
        <f>'将来負担比率（分子）の構造'!M$45</f>
        <v>528</v>
      </c>
      <c r="O62" s="181"/>
      <c r="P62" s="181"/>
    </row>
    <row r="63" spans="1:16" x14ac:dyDescent="0.15">
      <c r="A63" s="181" t="s">
        <v>34</v>
      </c>
      <c r="B63" s="181">
        <f>'将来負担比率（分子）の構造'!I$44</f>
        <v>445</v>
      </c>
      <c r="C63" s="181"/>
      <c r="D63" s="181"/>
      <c r="E63" s="181">
        <f>'将来負担比率（分子）の構造'!J$44</f>
        <v>297</v>
      </c>
      <c r="F63" s="181"/>
      <c r="G63" s="181"/>
      <c r="H63" s="181">
        <f>'将来負担比率（分子）の構造'!K$44</f>
        <v>247</v>
      </c>
      <c r="I63" s="181"/>
      <c r="J63" s="181"/>
      <c r="K63" s="181">
        <f>'将来負担比率（分子）の構造'!L$44</f>
        <v>206</v>
      </c>
      <c r="L63" s="181"/>
      <c r="M63" s="181"/>
      <c r="N63" s="181">
        <f>'将来負担比率（分子）の構造'!M$44</f>
        <v>215</v>
      </c>
      <c r="O63" s="181"/>
      <c r="P63" s="181"/>
    </row>
    <row r="64" spans="1:16" x14ac:dyDescent="0.15">
      <c r="A64" s="181" t="s">
        <v>33</v>
      </c>
      <c r="B64" s="181">
        <f>'将来負担比率（分子）の構造'!I$43</f>
        <v>9169</v>
      </c>
      <c r="C64" s="181"/>
      <c r="D64" s="181"/>
      <c r="E64" s="181">
        <f>'将来負担比率（分子）の構造'!J$43</f>
        <v>9102</v>
      </c>
      <c r="F64" s="181"/>
      <c r="G64" s="181"/>
      <c r="H64" s="181">
        <f>'将来負担比率（分子）の構造'!K$43</f>
        <v>8944</v>
      </c>
      <c r="I64" s="181"/>
      <c r="J64" s="181"/>
      <c r="K64" s="181">
        <f>'将来負担比率（分子）の構造'!L$43</f>
        <v>8763</v>
      </c>
      <c r="L64" s="181"/>
      <c r="M64" s="181"/>
      <c r="N64" s="181">
        <f>'将来負担比率（分子）の構造'!M$43</f>
        <v>8289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12025</v>
      </c>
      <c r="C66" s="181"/>
      <c r="D66" s="181"/>
      <c r="E66" s="181">
        <f>'将来負担比率（分子）の構造'!J$41</f>
        <v>12440</v>
      </c>
      <c r="F66" s="181"/>
      <c r="G66" s="181"/>
      <c r="H66" s="181">
        <f>'将来負担比率（分子）の構造'!K$41</f>
        <v>12585</v>
      </c>
      <c r="I66" s="181"/>
      <c r="J66" s="181"/>
      <c r="K66" s="181">
        <f>'将来負担比率（分子）の構造'!L$41</f>
        <v>12882</v>
      </c>
      <c r="L66" s="181"/>
      <c r="M66" s="181"/>
      <c r="N66" s="181">
        <f>'将来負担比率（分子）の構造'!M$41</f>
        <v>15857</v>
      </c>
      <c r="O66" s="181"/>
      <c r="P66" s="181"/>
    </row>
    <row r="67" spans="1:16" x14ac:dyDescent="0.15">
      <c r="A67" s="181" t="s">
        <v>75</v>
      </c>
      <c r="B67" s="181" t="e">
        <f>NA()</f>
        <v>#N/A</v>
      </c>
      <c r="C67" s="181">
        <f>IF(ISNUMBER('将来負担比率（分子）の構造'!I$53), IF('将来負担比率（分子）の構造'!I$53 &lt; 0, 0, '将来負担比率（分子）の構造'!I$53), NA())</f>
        <v>543</v>
      </c>
      <c r="D67" s="181" t="e">
        <f>NA()</f>
        <v>#N/A</v>
      </c>
      <c r="E67" s="181" t="e">
        <f>NA()</f>
        <v>#N/A</v>
      </c>
      <c r="F67" s="181">
        <f>IF(ISNUMBER('将来負担比率（分子）の構造'!J$53), IF('将来負担比率（分子）の構造'!J$53 &lt; 0, 0, '将来負担比率（分子）の構造'!J$53), NA())</f>
        <v>784</v>
      </c>
      <c r="G67" s="181" t="e">
        <f>NA()</f>
        <v>#N/A</v>
      </c>
      <c r="H67" s="181" t="e">
        <f>NA()</f>
        <v>#N/A</v>
      </c>
      <c r="I67" s="181">
        <f>IF(ISNUMBER('将来負担比率（分子）の構造'!K$53), IF('将来負担比率（分子）の構造'!K$53 &lt; 0, 0, '将来負担比率（分子）の構造'!K$53), NA())</f>
        <v>893</v>
      </c>
      <c r="J67" s="181" t="e">
        <f>NA()</f>
        <v>#N/A</v>
      </c>
      <c r="K67" s="181" t="e">
        <f>NA()</f>
        <v>#N/A</v>
      </c>
      <c r="L67" s="181">
        <f>IF(ISNUMBER('将来負担比率（分子）の構造'!L$53), IF('将来負担比率（分子）の構造'!L$53 &lt; 0, 0, '将来負担比率（分子）の構造'!L$53), NA())</f>
        <v>1221</v>
      </c>
      <c r="M67" s="181" t="e">
        <f>NA()</f>
        <v>#N/A</v>
      </c>
      <c r="N67" s="181" t="e">
        <f>NA()</f>
        <v>#N/A</v>
      </c>
      <c r="O67" s="181">
        <f>IF(ISNUMBER('将来負担比率（分子）の構造'!M$53), IF('将来負担比率（分子）の構造'!M$53 &lt; 0, 0, '将来負担比率（分子）の構造'!M$53), NA())</f>
        <v>4035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1278</v>
      </c>
      <c r="C72" s="185">
        <f>基金残高に係る経年分析!G55</f>
        <v>1278</v>
      </c>
      <c r="D72" s="185">
        <f>基金残高に係る経年分析!H55</f>
        <v>1162</v>
      </c>
    </row>
    <row r="73" spans="1:16" x14ac:dyDescent="0.15">
      <c r="A73" s="184" t="s">
        <v>78</v>
      </c>
      <c r="B73" s="185">
        <f>基金残高に係る経年分析!F56</f>
        <v>96</v>
      </c>
      <c r="C73" s="185">
        <f>基金残高に係る経年分析!G56</f>
        <v>96</v>
      </c>
      <c r="D73" s="185">
        <f>基金残高に係る経年分析!H56</f>
        <v>97</v>
      </c>
    </row>
    <row r="74" spans="1:16" x14ac:dyDescent="0.15">
      <c r="A74" s="184" t="s">
        <v>79</v>
      </c>
      <c r="B74" s="185">
        <f>基金残高に係る経年分析!F57</f>
        <v>1692</v>
      </c>
      <c r="C74" s="185">
        <f>基金残高に係る経年分析!G57</f>
        <v>1884</v>
      </c>
      <c r="D74" s="185">
        <f>基金残高に係る経年分析!H57</f>
        <v>1619</v>
      </c>
    </row>
  </sheetData>
  <sheetProtection algorithmName="SHA-512" hashValue="M7rU0Ip+I1JPSm67+M2Q3W3Eh8Dj0Nudu1IjsM5fvGE3DICb7Ijf+ZMHS8JXf9ORLqZnU2ecVIU9ZD0RBrR+3g==" saltValue="yoj5OmHoVM2Bbk8nLZLP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227</v>
      </c>
      <c r="C5" s="634"/>
      <c r="D5" s="634"/>
      <c r="E5" s="634"/>
      <c r="F5" s="634"/>
      <c r="G5" s="634"/>
      <c r="H5" s="634"/>
      <c r="I5" s="634"/>
      <c r="J5" s="634"/>
      <c r="K5" s="634"/>
      <c r="L5" s="634"/>
      <c r="M5" s="634"/>
      <c r="N5" s="634"/>
      <c r="O5" s="634"/>
      <c r="P5" s="634"/>
      <c r="Q5" s="635"/>
      <c r="R5" s="636">
        <v>2067581</v>
      </c>
      <c r="S5" s="637"/>
      <c r="T5" s="637"/>
      <c r="U5" s="637"/>
      <c r="V5" s="637"/>
      <c r="W5" s="637"/>
      <c r="X5" s="637"/>
      <c r="Y5" s="638"/>
      <c r="Z5" s="639">
        <v>10.8</v>
      </c>
      <c r="AA5" s="639"/>
      <c r="AB5" s="639"/>
      <c r="AC5" s="639"/>
      <c r="AD5" s="640">
        <v>1981477</v>
      </c>
      <c r="AE5" s="640"/>
      <c r="AF5" s="640"/>
      <c r="AG5" s="640"/>
      <c r="AH5" s="640"/>
      <c r="AI5" s="640"/>
      <c r="AJ5" s="640"/>
      <c r="AK5" s="640"/>
      <c r="AL5" s="641">
        <v>29.1</v>
      </c>
      <c r="AM5" s="642"/>
      <c r="AN5" s="642"/>
      <c r="AO5" s="643"/>
      <c r="AP5" s="633" t="s">
        <v>228</v>
      </c>
      <c r="AQ5" s="634"/>
      <c r="AR5" s="634"/>
      <c r="AS5" s="634"/>
      <c r="AT5" s="634"/>
      <c r="AU5" s="634"/>
      <c r="AV5" s="634"/>
      <c r="AW5" s="634"/>
      <c r="AX5" s="634"/>
      <c r="AY5" s="634"/>
      <c r="AZ5" s="634"/>
      <c r="BA5" s="634"/>
      <c r="BB5" s="634"/>
      <c r="BC5" s="634"/>
      <c r="BD5" s="634"/>
      <c r="BE5" s="634"/>
      <c r="BF5" s="635"/>
      <c r="BG5" s="647">
        <v>1981477</v>
      </c>
      <c r="BH5" s="648"/>
      <c r="BI5" s="648"/>
      <c r="BJ5" s="648"/>
      <c r="BK5" s="648"/>
      <c r="BL5" s="648"/>
      <c r="BM5" s="648"/>
      <c r="BN5" s="649"/>
      <c r="BO5" s="650">
        <v>95.8</v>
      </c>
      <c r="BP5" s="650"/>
      <c r="BQ5" s="650"/>
      <c r="BR5" s="650"/>
      <c r="BS5" s="651">
        <v>91911</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102823</v>
      </c>
      <c r="S6" s="648"/>
      <c r="T6" s="648"/>
      <c r="U6" s="648"/>
      <c r="V6" s="648"/>
      <c r="W6" s="648"/>
      <c r="X6" s="648"/>
      <c r="Y6" s="649"/>
      <c r="Z6" s="650">
        <v>0.5</v>
      </c>
      <c r="AA6" s="650"/>
      <c r="AB6" s="650"/>
      <c r="AC6" s="650"/>
      <c r="AD6" s="651">
        <v>102823</v>
      </c>
      <c r="AE6" s="651"/>
      <c r="AF6" s="651"/>
      <c r="AG6" s="651"/>
      <c r="AH6" s="651"/>
      <c r="AI6" s="651"/>
      <c r="AJ6" s="651"/>
      <c r="AK6" s="651"/>
      <c r="AL6" s="652">
        <v>1.5</v>
      </c>
      <c r="AM6" s="653"/>
      <c r="AN6" s="653"/>
      <c r="AO6" s="654"/>
      <c r="AP6" s="644" t="s">
        <v>233</v>
      </c>
      <c r="AQ6" s="645"/>
      <c r="AR6" s="645"/>
      <c r="AS6" s="645"/>
      <c r="AT6" s="645"/>
      <c r="AU6" s="645"/>
      <c r="AV6" s="645"/>
      <c r="AW6" s="645"/>
      <c r="AX6" s="645"/>
      <c r="AY6" s="645"/>
      <c r="AZ6" s="645"/>
      <c r="BA6" s="645"/>
      <c r="BB6" s="645"/>
      <c r="BC6" s="645"/>
      <c r="BD6" s="645"/>
      <c r="BE6" s="645"/>
      <c r="BF6" s="646"/>
      <c r="BG6" s="647">
        <v>1981477</v>
      </c>
      <c r="BH6" s="648"/>
      <c r="BI6" s="648"/>
      <c r="BJ6" s="648"/>
      <c r="BK6" s="648"/>
      <c r="BL6" s="648"/>
      <c r="BM6" s="648"/>
      <c r="BN6" s="649"/>
      <c r="BO6" s="650">
        <v>95.8</v>
      </c>
      <c r="BP6" s="650"/>
      <c r="BQ6" s="650"/>
      <c r="BR6" s="650"/>
      <c r="BS6" s="651">
        <v>91911</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127499</v>
      </c>
      <c r="CS6" s="648"/>
      <c r="CT6" s="648"/>
      <c r="CU6" s="648"/>
      <c r="CV6" s="648"/>
      <c r="CW6" s="648"/>
      <c r="CX6" s="648"/>
      <c r="CY6" s="649"/>
      <c r="CZ6" s="641">
        <v>0.7</v>
      </c>
      <c r="DA6" s="642"/>
      <c r="DB6" s="642"/>
      <c r="DC6" s="661"/>
      <c r="DD6" s="656" t="s">
        <v>137</v>
      </c>
      <c r="DE6" s="648"/>
      <c r="DF6" s="648"/>
      <c r="DG6" s="648"/>
      <c r="DH6" s="648"/>
      <c r="DI6" s="648"/>
      <c r="DJ6" s="648"/>
      <c r="DK6" s="648"/>
      <c r="DL6" s="648"/>
      <c r="DM6" s="648"/>
      <c r="DN6" s="648"/>
      <c r="DO6" s="648"/>
      <c r="DP6" s="649"/>
      <c r="DQ6" s="656">
        <v>127429</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1552</v>
      </c>
      <c r="S7" s="648"/>
      <c r="T7" s="648"/>
      <c r="U7" s="648"/>
      <c r="V7" s="648"/>
      <c r="W7" s="648"/>
      <c r="X7" s="648"/>
      <c r="Y7" s="649"/>
      <c r="Z7" s="650">
        <v>0</v>
      </c>
      <c r="AA7" s="650"/>
      <c r="AB7" s="650"/>
      <c r="AC7" s="650"/>
      <c r="AD7" s="651">
        <v>1552</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909816</v>
      </c>
      <c r="BH7" s="648"/>
      <c r="BI7" s="648"/>
      <c r="BJ7" s="648"/>
      <c r="BK7" s="648"/>
      <c r="BL7" s="648"/>
      <c r="BM7" s="648"/>
      <c r="BN7" s="649"/>
      <c r="BO7" s="650">
        <v>44</v>
      </c>
      <c r="BP7" s="650"/>
      <c r="BQ7" s="650"/>
      <c r="BR7" s="650"/>
      <c r="BS7" s="651">
        <v>32784</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6528384</v>
      </c>
      <c r="CS7" s="648"/>
      <c r="CT7" s="648"/>
      <c r="CU7" s="648"/>
      <c r="CV7" s="648"/>
      <c r="CW7" s="648"/>
      <c r="CX7" s="648"/>
      <c r="CY7" s="649"/>
      <c r="CZ7" s="650">
        <v>35.299999999999997</v>
      </c>
      <c r="DA7" s="650"/>
      <c r="DB7" s="650"/>
      <c r="DC7" s="650"/>
      <c r="DD7" s="656">
        <v>3455727</v>
      </c>
      <c r="DE7" s="648"/>
      <c r="DF7" s="648"/>
      <c r="DG7" s="648"/>
      <c r="DH7" s="648"/>
      <c r="DI7" s="648"/>
      <c r="DJ7" s="648"/>
      <c r="DK7" s="648"/>
      <c r="DL7" s="648"/>
      <c r="DM7" s="648"/>
      <c r="DN7" s="648"/>
      <c r="DO7" s="648"/>
      <c r="DP7" s="649"/>
      <c r="DQ7" s="656">
        <v>967040</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3761</v>
      </c>
      <c r="S8" s="648"/>
      <c r="T8" s="648"/>
      <c r="U8" s="648"/>
      <c r="V8" s="648"/>
      <c r="W8" s="648"/>
      <c r="X8" s="648"/>
      <c r="Y8" s="649"/>
      <c r="Z8" s="650">
        <v>0</v>
      </c>
      <c r="AA8" s="650"/>
      <c r="AB8" s="650"/>
      <c r="AC8" s="650"/>
      <c r="AD8" s="651">
        <v>3761</v>
      </c>
      <c r="AE8" s="651"/>
      <c r="AF8" s="651"/>
      <c r="AG8" s="651"/>
      <c r="AH8" s="651"/>
      <c r="AI8" s="651"/>
      <c r="AJ8" s="651"/>
      <c r="AK8" s="651"/>
      <c r="AL8" s="652">
        <v>0.1</v>
      </c>
      <c r="AM8" s="653"/>
      <c r="AN8" s="653"/>
      <c r="AO8" s="654"/>
      <c r="AP8" s="644" t="s">
        <v>239</v>
      </c>
      <c r="AQ8" s="645"/>
      <c r="AR8" s="645"/>
      <c r="AS8" s="645"/>
      <c r="AT8" s="645"/>
      <c r="AU8" s="645"/>
      <c r="AV8" s="645"/>
      <c r="AW8" s="645"/>
      <c r="AX8" s="645"/>
      <c r="AY8" s="645"/>
      <c r="AZ8" s="645"/>
      <c r="BA8" s="645"/>
      <c r="BB8" s="645"/>
      <c r="BC8" s="645"/>
      <c r="BD8" s="645"/>
      <c r="BE8" s="645"/>
      <c r="BF8" s="646"/>
      <c r="BG8" s="647">
        <v>28183</v>
      </c>
      <c r="BH8" s="648"/>
      <c r="BI8" s="648"/>
      <c r="BJ8" s="648"/>
      <c r="BK8" s="648"/>
      <c r="BL8" s="648"/>
      <c r="BM8" s="648"/>
      <c r="BN8" s="649"/>
      <c r="BO8" s="650">
        <v>1.4</v>
      </c>
      <c r="BP8" s="650"/>
      <c r="BQ8" s="650"/>
      <c r="BR8" s="650"/>
      <c r="BS8" s="656" t="s">
        <v>138</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3237386</v>
      </c>
      <c r="CS8" s="648"/>
      <c r="CT8" s="648"/>
      <c r="CU8" s="648"/>
      <c r="CV8" s="648"/>
      <c r="CW8" s="648"/>
      <c r="CX8" s="648"/>
      <c r="CY8" s="649"/>
      <c r="CZ8" s="650">
        <v>17.5</v>
      </c>
      <c r="DA8" s="650"/>
      <c r="DB8" s="650"/>
      <c r="DC8" s="650"/>
      <c r="DD8" s="656">
        <v>101442</v>
      </c>
      <c r="DE8" s="648"/>
      <c r="DF8" s="648"/>
      <c r="DG8" s="648"/>
      <c r="DH8" s="648"/>
      <c r="DI8" s="648"/>
      <c r="DJ8" s="648"/>
      <c r="DK8" s="648"/>
      <c r="DL8" s="648"/>
      <c r="DM8" s="648"/>
      <c r="DN8" s="648"/>
      <c r="DO8" s="648"/>
      <c r="DP8" s="649"/>
      <c r="DQ8" s="656">
        <v>1580699</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4587</v>
      </c>
      <c r="S9" s="648"/>
      <c r="T9" s="648"/>
      <c r="U9" s="648"/>
      <c r="V9" s="648"/>
      <c r="W9" s="648"/>
      <c r="X9" s="648"/>
      <c r="Y9" s="649"/>
      <c r="Z9" s="650">
        <v>0</v>
      </c>
      <c r="AA9" s="650"/>
      <c r="AB9" s="650"/>
      <c r="AC9" s="650"/>
      <c r="AD9" s="651">
        <v>4587</v>
      </c>
      <c r="AE9" s="651"/>
      <c r="AF9" s="651"/>
      <c r="AG9" s="651"/>
      <c r="AH9" s="651"/>
      <c r="AI9" s="651"/>
      <c r="AJ9" s="651"/>
      <c r="AK9" s="651"/>
      <c r="AL9" s="652">
        <v>0.1</v>
      </c>
      <c r="AM9" s="653"/>
      <c r="AN9" s="653"/>
      <c r="AO9" s="654"/>
      <c r="AP9" s="644" t="s">
        <v>242</v>
      </c>
      <c r="AQ9" s="645"/>
      <c r="AR9" s="645"/>
      <c r="AS9" s="645"/>
      <c r="AT9" s="645"/>
      <c r="AU9" s="645"/>
      <c r="AV9" s="645"/>
      <c r="AW9" s="645"/>
      <c r="AX9" s="645"/>
      <c r="AY9" s="645"/>
      <c r="AZ9" s="645"/>
      <c r="BA9" s="645"/>
      <c r="BB9" s="645"/>
      <c r="BC9" s="645"/>
      <c r="BD9" s="645"/>
      <c r="BE9" s="645"/>
      <c r="BF9" s="646"/>
      <c r="BG9" s="647">
        <v>719573</v>
      </c>
      <c r="BH9" s="648"/>
      <c r="BI9" s="648"/>
      <c r="BJ9" s="648"/>
      <c r="BK9" s="648"/>
      <c r="BL9" s="648"/>
      <c r="BM9" s="648"/>
      <c r="BN9" s="649"/>
      <c r="BO9" s="650">
        <v>34.799999999999997</v>
      </c>
      <c r="BP9" s="650"/>
      <c r="BQ9" s="650"/>
      <c r="BR9" s="650"/>
      <c r="BS9" s="656" t="s">
        <v>138</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2507690</v>
      </c>
      <c r="CS9" s="648"/>
      <c r="CT9" s="648"/>
      <c r="CU9" s="648"/>
      <c r="CV9" s="648"/>
      <c r="CW9" s="648"/>
      <c r="CX9" s="648"/>
      <c r="CY9" s="649"/>
      <c r="CZ9" s="650">
        <v>13.5</v>
      </c>
      <c r="DA9" s="650"/>
      <c r="DB9" s="650"/>
      <c r="DC9" s="650"/>
      <c r="DD9" s="656">
        <v>616</v>
      </c>
      <c r="DE9" s="648"/>
      <c r="DF9" s="648"/>
      <c r="DG9" s="648"/>
      <c r="DH9" s="648"/>
      <c r="DI9" s="648"/>
      <c r="DJ9" s="648"/>
      <c r="DK9" s="648"/>
      <c r="DL9" s="648"/>
      <c r="DM9" s="648"/>
      <c r="DN9" s="648"/>
      <c r="DO9" s="648"/>
      <c r="DP9" s="649"/>
      <c r="DQ9" s="656">
        <v>2384803</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138</v>
      </c>
      <c r="S10" s="648"/>
      <c r="T10" s="648"/>
      <c r="U10" s="648"/>
      <c r="V10" s="648"/>
      <c r="W10" s="648"/>
      <c r="X10" s="648"/>
      <c r="Y10" s="649"/>
      <c r="Z10" s="650" t="s">
        <v>137</v>
      </c>
      <c r="AA10" s="650"/>
      <c r="AB10" s="650"/>
      <c r="AC10" s="650"/>
      <c r="AD10" s="651" t="s">
        <v>137</v>
      </c>
      <c r="AE10" s="651"/>
      <c r="AF10" s="651"/>
      <c r="AG10" s="651"/>
      <c r="AH10" s="651"/>
      <c r="AI10" s="651"/>
      <c r="AJ10" s="651"/>
      <c r="AK10" s="651"/>
      <c r="AL10" s="652" t="s">
        <v>137</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74844</v>
      </c>
      <c r="BH10" s="648"/>
      <c r="BI10" s="648"/>
      <c r="BJ10" s="648"/>
      <c r="BK10" s="648"/>
      <c r="BL10" s="648"/>
      <c r="BM10" s="648"/>
      <c r="BN10" s="649"/>
      <c r="BO10" s="650">
        <v>3.6</v>
      </c>
      <c r="BP10" s="650"/>
      <c r="BQ10" s="650"/>
      <c r="BR10" s="650"/>
      <c r="BS10" s="656">
        <v>12488</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17471</v>
      </c>
      <c r="CS10" s="648"/>
      <c r="CT10" s="648"/>
      <c r="CU10" s="648"/>
      <c r="CV10" s="648"/>
      <c r="CW10" s="648"/>
      <c r="CX10" s="648"/>
      <c r="CY10" s="649"/>
      <c r="CZ10" s="650">
        <v>0.1</v>
      </c>
      <c r="DA10" s="650"/>
      <c r="DB10" s="650"/>
      <c r="DC10" s="650"/>
      <c r="DD10" s="656" t="s">
        <v>137</v>
      </c>
      <c r="DE10" s="648"/>
      <c r="DF10" s="648"/>
      <c r="DG10" s="648"/>
      <c r="DH10" s="648"/>
      <c r="DI10" s="648"/>
      <c r="DJ10" s="648"/>
      <c r="DK10" s="648"/>
      <c r="DL10" s="648"/>
      <c r="DM10" s="648"/>
      <c r="DN10" s="648"/>
      <c r="DO10" s="648"/>
      <c r="DP10" s="649"/>
      <c r="DQ10" s="656">
        <v>10371</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421104</v>
      </c>
      <c r="S11" s="648"/>
      <c r="T11" s="648"/>
      <c r="U11" s="648"/>
      <c r="V11" s="648"/>
      <c r="W11" s="648"/>
      <c r="X11" s="648"/>
      <c r="Y11" s="649"/>
      <c r="Z11" s="652">
        <v>2.2000000000000002</v>
      </c>
      <c r="AA11" s="653"/>
      <c r="AB11" s="653"/>
      <c r="AC11" s="665"/>
      <c r="AD11" s="656">
        <v>421104</v>
      </c>
      <c r="AE11" s="648"/>
      <c r="AF11" s="648"/>
      <c r="AG11" s="648"/>
      <c r="AH11" s="648"/>
      <c r="AI11" s="648"/>
      <c r="AJ11" s="648"/>
      <c r="AK11" s="649"/>
      <c r="AL11" s="652">
        <v>6.2</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87216</v>
      </c>
      <c r="BH11" s="648"/>
      <c r="BI11" s="648"/>
      <c r="BJ11" s="648"/>
      <c r="BK11" s="648"/>
      <c r="BL11" s="648"/>
      <c r="BM11" s="648"/>
      <c r="BN11" s="649"/>
      <c r="BO11" s="650">
        <v>4.2</v>
      </c>
      <c r="BP11" s="650"/>
      <c r="BQ11" s="650"/>
      <c r="BR11" s="650"/>
      <c r="BS11" s="656">
        <v>20296</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233845</v>
      </c>
      <c r="CS11" s="648"/>
      <c r="CT11" s="648"/>
      <c r="CU11" s="648"/>
      <c r="CV11" s="648"/>
      <c r="CW11" s="648"/>
      <c r="CX11" s="648"/>
      <c r="CY11" s="649"/>
      <c r="CZ11" s="650">
        <v>1.3</v>
      </c>
      <c r="DA11" s="650"/>
      <c r="DB11" s="650"/>
      <c r="DC11" s="650"/>
      <c r="DD11" s="656">
        <v>68464</v>
      </c>
      <c r="DE11" s="648"/>
      <c r="DF11" s="648"/>
      <c r="DG11" s="648"/>
      <c r="DH11" s="648"/>
      <c r="DI11" s="648"/>
      <c r="DJ11" s="648"/>
      <c r="DK11" s="648"/>
      <c r="DL11" s="648"/>
      <c r="DM11" s="648"/>
      <c r="DN11" s="648"/>
      <c r="DO11" s="648"/>
      <c r="DP11" s="649"/>
      <c r="DQ11" s="656">
        <v>98403</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t="s">
        <v>137</v>
      </c>
      <c r="S12" s="648"/>
      <c r="T12" s="648"/>
      <c r="U12" s="648"/>
      <c r="V12" s="648"/>
      <c r="W12" s="648"/>
      <c r="X12" s="648"/>
      <c r="Y12" s="649"/>
      <c r="Z12" s="650" t="s">
        <v>138</v>
      </c>
      <c r="AA12" s="650"/>
      <c r="AB12" s="650"/>
      <c r="AC12" s="650"/>
      <c r="AD12" s="651" t="s">
        <v>137</v>
      </c>
      <c r="AE12" s="651"/>
      <c r="AF12" s="651"/>
      <c r="AG12" s="651"/>
      <c r="AH12" s="651"/>
      <c r="AI12" s="651"/>
      <c r="AJ12" s="651"/>
      <c r="AK12" s="651"/>
      <c r="AL12" s="652" t="s">
        <v>137</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881880</v>
      </c>
      <c r="BH12" s="648"/>
      <c r="BI12" s="648"/>
      <c r="BJ12" s="648"/>
      <c r="BK12" s="648"/>
      <c r="BL12" s="648"/>
      <c r="BM12" s="648"/>
      <c r="BN12" s="649"/>
      <c r="BO12" s="650">
        <v>42.7</v>
      </c>
      <c r="BP12" s="650"/>
      <c r="BQ12" s="650"/>
      <c r="BR12" s="650"/>
      <c r="BS12" s="656">
        <v>59127</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394814</v>
      </c>
      <c r="CS12" s="648"/>
      <c r="CT12" s="648"/>
      <c r="CU12" s="648"/>
      <c r="CV12" s="648"/>
      <c r="CW12" s="648"/>
      <c r="CX12" s="648"/>
      <c r="CY12" s="649"/>
      <c r="CZ12" s="650">
        <v>2.1</v>
      </c>
      <c r="DA12" s="650"/>
      <c r="DB12" s="650"/>
      <c r="DC12" s="650"/>
      <c r="DD12" s="656" t="s">
        <v>137</v>
      </c>
      <c r="DE12" s="648"/>
      <c r="DF12" s="648"/>
      <c r="DG12" s="648"/>
      <c r="DH12" s="648"/>
      <c r="DI12" s="648"/>
      <c r="DJ12" s="648"/>
      <c r="DK12" s="648"/>
      <c r="DL12" s="648"/>
      <c r="DM12" s="648"/>
      <c r="DN12" s="648"/>
      <c r="DO12" s="648"/>
      <c r="DP12" s="649"/>
      <c r="DQ12" s="656">
        <v>282954</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138</v>
      </c>
      <c r="S13" s="648"/>
      <c r="T13" s="648"/>
      <c r="U13" s="648"/>
      <c r="V13" s="648"/>
      <c r="W13" s="648"/>
      <c r="X13" s="648"/>
      <c r="Y13" s="649"/>
      <c r="Z13" s="650" t="s">
        <v>137</v>
      </c>
      <c r="AA13" s="650"/>
      <c r="AB13" s="650"/>
      <c r="AC13" s="650"/>
      <c r="AD13" s="651" t="s">
        <v>137</v>
      </c>
      <c r="AE13" s="651"/>
      <c r="AF13" s="651"/>
      <c r="AG13" s="651"/>
      <c r="AH13" s="651"/>
      <c r="AI13" s="651"/>
      <c r="AJ13" s="651"/>
      <c r="AK13" s="651"/>
      <c r="AL13" s="652" t="s">
        <v>137</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873662</v>
      </c>
      <c r="BH13" s="648"/>
      <c r="BI13" s="648"/>
      <c r="BJ13" s="648"/>
      <c r="BK13" s="648"/>
      <c r="BL13" s="648"/>
      <c r="BM13" s="648"/>
      <c r="BN13" s="649"/>
      <c r="BO13" s="650">
        <v>42.3</v>
      </c>
      <c r="BP13" s="650"/>
      <c r="BQ13" s="650"/>
      <c r="BR13" s="650"/>
      <c r="BS13" s="656">
        <v>59127</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2744158</v>
      </c>
      <c r="CS13" s="648"/>
      <c r="CT13" s="648"/>
      <c r="CU13" s="648"/>
      <c r="CV13" s="648"/>
      <c r="CW13" s="648"/>
      <c r="CX13" s="648"/>
      <c r="CY13" s="649"/>
      <c r="CZ13" s="650">
        <v>14.8</v>
      </c>
      <c r="DA13" s="650"/>
      <c r="DB13" s="650"/>
      <c r="DC13" s="650"/>
      <c r="DD13" s="656">
        <v>788350</v>
      </c>
      <c r="DE13" s="648"/>
      <c r="DF13" s="648"/>
      <c r="DG13" s="648"/>
      <c r="DH13" s="648"/>
      <c r="DI13" s="648"/>
      <c r="DJ13" s="648"/>
      <c r="DK13" s="648"/>
      <c r="DL13" s="648"/>
      <c r="DM13" s="648"/>
      <c r="DN13" s="648"/>
      <c r="DO13" s="648"/>
      <c r="DP13" s="649"/>
      <c r="DQ13" s="656">
        <v>1123752</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t="s">
        <v>137</v>
      </c>
      <c r="S14" s="648"/>
      <c r="T14" s="648"/>
      <c r="U14" s="648"/>
      <c r="V14" s="648"/>
      <c r="W14" s="648"/>
      <c r="X14" s="648"/>
      <c r="Y14" s="649"/>
      <c r="Z14" s="650" t="s">
        <v>137</v>
      </c>
      <c r="AA14" s="650"/>
      <c r="AB14" s="650"/>
      <c r="AC14" s="650"/>
      <c r="AD14" s="651" t="s">
        <v>137</v>
      </c>
      <c r="AE14" s="651"/>
      <c r="AF14" s="651"/>
      <c r="AG14" s="651"/>
      <c r="AH14" s="651"/>
      <c r="AI14" s="651"/>
      <c r="AJ14" s="651"/>
      <c r="AK14" s="651"/>
      <c r="AL14" s="652" t="s">
        <v>137</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40621</v>
      </c>
      <c r="BH14" s="648"/>
      <c r="BI14" s="648"/>
      <c r="BJ14" s="648"/>
      <c r="BK14" s="648"/>
      <c r="BL14" s="648"/>
      <c r="BM14" s="648"/>
      <c r="BN14" s="649"/>
      <c r="BO14" s="650">
        <v>2</v>
      </c>
      <c r="BP14" s="650"/>
      <c r="BQ14" s="650"/>
      <c r="BR14" s="650"/>
      <c r="BS14" s="656" t="s">
        <v>137</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455858</v>
      </c>
      <c r="CS14" s="648"/>
      <c r="CT14" s="648"/>
      <c r="CU14" s="648"/>
      <c r="CV14" s="648"/>
      <c r="CW14" s="648"/>
      <c r="CX14" s="648"/>
      <c r="CY14" s="649"/>
      <c r="CZ14" s="650">
        <v>2.5</v>
      </c>
      <c r="DA14" s="650"/>
      <c r="DB14" s="650"/>
      <c r="DC14" s="650"/>
      <c r="DD14" s="656" t="s">
        <v>137</v>
      </c>
      <c r="DE14" s="648"/>
      <c r="DF14" s="648"/>
      <c r="DG14" s="648"/>
      <c r="DH14" s="648"/>
      <c r="DI14" s="648"/>
      <c r="DJ14" s="648"/>
      <c r="DK14" s="648"/>
      <c r="DL14" s="648"/>
      <c r="DM14" s="648"/>
      <c r="DN14" s="648"/>
      <c r="DO14" s="648"/>
      <c r="DP14" s="649"/>
      <c r="DQ14" s="656">
        <v>400958</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138</v>
      </c>
      <c r="S15" s="648"/>
      <c r="T15" s="648"/>
      <c r="U15" s="648"/>
      <c r="V15" s="648"/>
      <c r="W15" s="648"/>
      <c r="X15" s="648"/>
      <c r="Y15" s="649"/>
      <c r="Z15" s="650" t="s">
        <v>138</v>
      </c>
      <c r="AA15" s="650"/>
      <c r="AB15" s="650"/>
      <c r="AC15" s="650"/>
      <c r="AD15" s="651" t="s">
        <v>137</v>
      </c>
      <c r="AE15" s="651"/>
      <c r="AF15" s="651"/>
      <c r="AG15" s="651"/>
      <c r="AH15" s="651"/>
      <c r="AI15" s="651"/>
      <c r="AJ15" s="651"/>
      <c r="AK15" s="651"/>
      <c r="AL15" s="652" t="s">
        <v>138</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149160</v>
      </c>
      <c r="BH15" s="648"/>
      <c r="BI15" s="648"/>
      <c r="BJ15" s="648"/>
      <c r="BK15" s="648"/>
      <c r="BL15" s="648"/>
      <c r="BM15" s="648"/>
      <c r="BN15" s="649"/>
      <c r="BO15" s="650">
        <v>7.2</v>
      </c>
      <c r="BP15" s="650"/>
      <c r="BQ15" s="650"/>
      <c r="BR15" s="650"/>
      <c r="BS15" s="656" t="s">
        <v>138</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1134840</v>
      </c>
      <c r="CS15" s="648"/>
      <c r="CT15" s="648"/>
      <c r="CU15" s="648"/>
      <c r="CV15" s="648"/>
      <c r="CW15" s="648"/>
      <c r="CX15" s="648"/>
      <c r="CY15" s="649"/>
      <c r="CZ15" s="650">
        <v>6.1</v>
      </c>
      <c r="DA15" s="650"/>
      <c r="DB15" s="650"/>
      <c r="DC15" s="650"/>
      <c r="DD15" s="656">
        <v>390946</v>
      </c>
      <c r="DE15" s="648"/>
      <c r="DF15" s="648"/>
      <c r="DG15" s="648"/>
      <c r="DH15" s="648"/>
      <c r="DI15" s="648"/>
      <c r="DJ15" s="648"/>
      <c r="DK15" s="648"/>
      <c r="DL15" s="648"/>
      <c r="DM15" s="648"/>
      <c r="DN15" s="648"/>
      <c r="DO15" s="648"/>
      <c r="DP15" s="649"/>
      <c r="DQ15" s="656">
        <v>587532</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6923</v>
      </c>
      <c r="S16" s="648"/>
      <c r="T16" s="648"/>
      <c r="U16" s="648"/>
      <c r="V16" s="648"/>
      <c r="W16" s="648"/>
      <c r="X16" s="648"/>
      <c r="Y16" s="649"/>
      <c r="Z16" s="650">
        <v>0</v>
      </c>
      <c r="AA16" s="650"/>
      <c r="AB16" s="650"/>
      <c r="AC16" s="650"/>
      <c r="AD16" s="651">
        <v>6923</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137</v>
      </c>
      <c r="BH16" s="648"/>
      <c r="BI16" s="648"/>
      <c r="BJ16" s="648"/>
      <c r="BK16" s="648"/>
      <c r="BL16" s="648"/>
      <c r="BM16" s="648"/>
      <c r="BN16" s="649"/>
      <c r="BO16" s="650" t="s">
        <v>137</v>
      </c>
      <c r="BP16" s="650"/>
      <c r="BQ16" s="650"/>
      <c r="BR16" s="650"/>
      <c r="BS16" s="656" t="s">
        <v>137</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t="s">
        <v>137</v>
      </c>
      <c r="CS16" s="648"/>
      <c r="CT16" s="648"/>
      <c r="CU16" s="648"/>
      <c r="CV16" s="648"/>
      <c r="CW16" s="648"/>
      <c r="CX16" s="648"/>
      <c r="CY16" s="649"/>
      <c r="CZ16" s="650" t="s">
        <v>137</v>
      </c>
      <c r="DA16" s="650"/>
      <c r="DB16" s="650"/>
      <c r="DC16" s="650"/>
      <c r="DD16" s="656" t="s">
        <v>138</v>
      </c>
      <c r="DE16" s="648"/>
      <c r="DF16" s="648"/>
      <c r="DG16" s="648"/>
      <c r="DH16" s="648"/>
      <c r="DI16" s="648"/>
      <c r="DJ16" s="648"/>
      <c r="DK16" s="648"/>
      <c r="DL16" s="648"/>
      <c r="DM16" s="648"/>
      <c r="DN16" s="648"/>
      <c r="DO16" s="648"/>
      <c r="DP16" s="649"/>
      <c r="DQ16" s="656" t="s">
        <v>138</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11072</v>
      </c>
      <c r="S17" s="648"/>
      <c r="T17" s="648"/>
      <c r="U17" s="648"/>
      <c r="V17" s="648"/>
      <c r="W17" s="648"/>
      <c r="X17" s="648"/>
      <c r="Y17" s="649"/>
      <c r="Z17" s="650">
        <v>0.1</v>
      </c>
      <c r="AA17" s="650"/>
      <c r="AB17" s="650"/>
      <c r="AC17" s="650"/>
      <c r="AD17" s="651">
        <v>11072</v>
      </c>
      <c r="AE17" s="651"/>
      <c r="AF17" s="651"/>
      <c r="AG17" s="651"/>
      <c r="AH17" s="651"/>
      <c r="AI17" s="651"/>
      <c r="AJ17" s="651"/>
      <c r="AK17" s="651"/>
      <c r="AL17" s="652">
        <v>0.2</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137</v>
      </c>
      <c r="BH17" s="648"/>
      <c r="BI17" s="648"/>
      <c r="BJ17" s="648"/>
      <c r="BK17" s="648"/>
      <c r="BL17" s="648"/>
      <c r="BM17" s="648"/>
      <c r="BN17" s="649"/>
      <c r="BO17" s="650" t="s">
        <v>138</v>
      </c>
      <c r="BP17" s="650"/>
      <c r="BQ17" s="650"/>
      <c r="BR17" s="650"/>
      <c r="BS17" s="656" t="s">
        <v>138</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1129627</v>
      </c>
      <c r="CS17" s="648"/>
      <c r="CT17" s="648"/>
      <c r="CU17" s="648"/>
      <c r="CV17" s="648"/>
      <c r="CW17" s="648"/>
      <c r="CX17" s="648"/>
      <c r="CY17" s="649"/>
      <c r="CZ17" s="650">
        <v>6.1</v>
      </c>
      <c r="DA17" s="650"/>
      <c r="DB17" s="650"/>
      <c r="DC17" s="650"/>
      <c r="DD17" s="656" t="s">
        <v>138</v>
      </c>
      <c r="DE17" s="648"/>
      <c r="DF17" s="648"/>
      <c r="DG17" s="648"/>
      <c r="DH17" s="648"/>
      <c r="DI17" s="648"/>
      <c r="DJ17" s="648"/>
      <c r="DK17" s="648"/>
      <c r="DL17" s="648"/>
      <c r="DM17" s="648"/>
      <c r="DN17" s="648"/>
      <c r="DO17" s="648"/>
      <c r="DP17" s="649"/>
      <c r="DQ17" s="656">
        <v>980117</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11965</v>
      </c>
      <c r="S18" s="648"/>
      <c r="T18" s="648"/>
      <c r="U18" s="648"/>
      <c r="V18" s="648"/>
      <c r="W18" s="648"/>
      <c r="X18" s="648"/>
      <c r="Y18" s="649"/>
      <c r="Z18" s="650">
        <v>0.1</v>
      </c>
      <c r="AA18" s="650"/>
      <c r="AB18" s="650"/>
      <c r="AC18" s="650"/>
      <c r="AD18" s="651">
        <v>11965</v>
      </c>
      <c r="AE18" s="651"/>
      <c r="AF18" s="651"/>
      <c r="AG18" s="651"/>
      <c r="AH18" s="651"/>
      <c r="AI18" s="651"/>
      <c r="AJ18" s="651"/>
      <c r="AK18" s="651"/>
      <c r="AL18" s="652">
        <v>0.2</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137</v>
      </c>
      <c r="BH18" s="648"/>
      <c r="BI18" s="648"/>
      <c r="BJ18" s="648"/>
      <c r="BK18" s="648"/>
      <c r="BL18" s="648"/>
      <c r="BM18" s="648"/>
      <c r="BN18" s="649"/>
      <c r="BO18" s="650" t="s">
        <v>137</v>
      </c>
      <c r="BP18" s="650"/>
      <c r="BQ18" s="650"/>
      <c r="BR18" s="650"/>
      <c r="BS18" s="656" t="s">
        <v>138</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138</v>
      </c>
      <c r="CS18" s="648"/>
      <c r="CT18" s="648"/>
      <c r="CU18" s="648"/>
      <c r="CV18" s="648"/>
      <c r="CW18" s="648"/>
      <c r="CX18" s="648"/>
      <c r="CY18" s="649"/>
      <c r="CZ18" s="650" t="s">
        <v>138</v>
      </c>
      <c r="DA18" s="650"/>
      <c r="DB18" s="650"/>
      <c r="DC18" s="650"/>
      <c r="DD18" s="656" t="s">
        <v>137</v>
      </c>
      <c r="DE18" s="648"/>
      <c r="DF18" s="648"/>
      <c r="DG18" s="648"/>
      <c r="DH18" s="648"/>
      <c r="DI18" s="648"/>
      <c r="DJ18" s="648"/>
      <c r="DK18" s="648"/>
      <c r="DL18" s="648"/>
      <c r="DM18" s="648"/>
      <c r="DN18" s="648"/>
      <c r="DO18" s="648"/>
      <c r="DP18" s="649"/>
      <c r="DQ18" s="656" t="s">
        <v>137</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8102</v>
      </c>
      <c r="S19" s="648"/>
      <c r="T19" s="648"/>
      <c r="U19" s="648"/>
      <c r="V19" s="648"/>
      <c r="W19" s="648"/>
      <c r="X19" s="648"/>
      <c r="Y19" s="649"/>
      <c r="Z19" s="650">
        <v>0</v>
      </c>
      <c r="AA19" s="650"/>
      <c r="AB19" s="650"/>
      <c r="AC19" s="650"/>
      <c r="AD19" s="651">
        <v>8102</v>
      </c>
      <c r="AE19" s="651"/>
      <c r="AF19" s="651"/>
      <c r="AG19" s="651"/>
      <c r="AH19" s="651"/>
      <c r="AI19" s="651"/>
      <c r="AJ19" s="651"/>
      <c r="AK19" s="651"/>
      <c r="AL19" s="652">
        <v>0.1</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86104</v>
      </c>
      <c r="BH19" s="648"/>
      <c r="BI19" s="648"/>
      <c r="BJ19" s="648"/>
      <c r="BK19" s="648"/>
      <c r="BL19" s="648"/>
      <c r="BM19" s="648"/>
      <c r="BN19" s="649"/>
      <c r="BO19" s="650">
        <v>4.2</v>
      </c>
      <c r="BP19" s="650"/>
      <c r="BQ19" s="650"/>
      <c r="BR19" s="650"/>
      <c r="BS19" s="656" t="s">
        <v>137</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137</v>
      </c>
      <c r="CS19" s="648"/>
      <c r="CT19" s="648"/>
      <c r="CU19" s="648"/>
      <c r="CV19" s="648"/>
      <c r="CW19" s="648"/>
      <c r="CX19" s="648"/>
      <c r="CY19" s="649"/>
      <c r="CZ19" s="650" t="s">
        <v>138</v>
      </c>
      <c r="DA19" s="650"/>
      <c r="DB19" s="650"/>
      <c r="DC19" s="650"/>
      <c r="DD19" s="656" t="s">
        <v>137</v>
      </c>
      <c r="DE19" s="648"/>
      <c r="DF19" s="648"/>
      <c r="DG19" s="648"/>
      <c r="DH19" s="648"/>
      <c r="DI19" s="648"/>
      <c r="DJ19" s="648"/>
      <c r="DK19" s="648"/>
      <c r="DL19" s="648"/>
      <c r="DM19" s="648"/>
      <c r="DN19" s="648"/>
      <c r="DO19" s="648"/>
      <c r="DP19" s="649"/>
      <c r="DQ19" s="656" t="s">
        <v>137</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2608</v>
      </c>
      <c r="S20" s="648"/>
      <c r="T20" s="648"/>
      <c r="U20" s="648"/>
      <c r="V20" s="648"/>
      <c r="W20" s="648"/>
      <c r="X20" s="648"/>
      <c r="Y20" s="649"/>
      <c r="Z20" s="650">
        <v>0</v>
      </c>
      <c r="AA20" s="650"/>
      <c r="AB20" s="650"/>
      <c r="AC20" s="650"/>
      <c r="AD20" s="651">
        <v>2608</v>
      </c>
      <c r="AE20" s="651"/>
      <c r="AF20" s="651"/>
      <c r="AG20" s="651"/>
      <c r="AH20" s="651"/>
      <c r="AI20" s="651"/>
      <c r="AJ20" s="651"/>
      <c r="AK20" s="651"/>
      <c r="AL20" s="652">
        <v>0</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86104</v>
      </c>
      <c r="BH20" s="648"/>
      <c r="BI20" s="648"/>
      <c r="BJ20" s="648"/>
      <c r="BK20" s="648"/>
      <c r="BL20" s="648"/>
      <c r="BM20" s="648"/>
      <c r="BN20" s="649"/>
      <c r="BO20" s="650">
        <v>4.2</v>
      </c>
      <c r="BP20" s="650"/>
      <c r="BQ20" s="650"/>
      <c r="BR20" s="650"/>
      <c r="BS20" s="656" t="s">
        <v>137</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18511572</v>
      </c>
      <c r="CS20" s="648"/>
      <c r="CT20" s="648"/>
      <c r="CU20" s="648"/>
      <c r="CV20" s="648"/>
      <c r="CW20" s="648"/>
      <c r="CX20" s="648"/>
      <c r="CY20" s="649"/>
      <c r="CZ20" s="650">
        <v>100</v>
      </c>
      <c r="DA20" s="650"/>
      <c r="DB20" s="650"/>
      <c r="DC20" s="650"/>
      <c r="DD20" s="656">
        <v>4805545</v>
      </c>
      <c r="DE20" s="648"/>
      <c r="DF20" s="648"/>
      <c r="DG20" s="648"/>
      <c r="DH20" s="648"/>
      <c r="DI20" s="648"/>
      <c r="DJ20" s="648"/>
      <c r="DK20" s="648"/>
      <c r="DL20" s="648"/>
      <c r="DM20" s="648"/>
      <c r="DN20" s="648"/>
      <c r="DO20" s="648"/>
      <c r="DP20" s="649"/>
      <c r="DQ20" s="656">
        <v>8544058</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1255</v>
      </c>
      <c r="S21" s="648"/>
      <c r="T21" s="648"/>
      <c r="U21" s="648"/>
      <c r="V21" s="648"/>
      <c r="W21" s="648"/>
      <c r="X21" s="648"/>
      <c r="Y21" s="649"/>
      <c r="Z21" s="650">
        <v>0</v>
      </c>
      <c r="AA21" s="650"/>
      <c r="AB21" s="650"/>
      <c r="AC21" s="650"/>
      <c r="AD21" s="651">
        <v>1255</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t="s">
        <v>137</v>
      </c>
      <c r="BH21" s="648"/>
      <c r="BI21" s="648"/>
      <c r="BJ21" s="648"/>
      <c r="BK21" s="648"/>
      <c r="BL21" s="648"/>
      <c r="BM21" s="648"/>
      <c r="BN21" s="649"/>
      <c r="BO21" s="650" t="s">
        <v>138</v>
      </c>
      <c r="BP21" s="650"/>
      <c r="BQ21" s="650"/>
      <c r="BR21" s="650"/>
      <c r="BS21" s="656" t="s">
        <v>138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5049313</v>
      </c>
      <c r="S22" s="648"/>
      <c r="T22" s="648"/>
      <c r="U22" s="648"/>
      <c r="V22" s="648"/>
      <c r="W22" s="648"/>
      <c r="X22" s="648"/>
      <c r="Y22" s="649"/>
      <c r="Z22" s="650">
        <v>26.5</v>
      </c>
      <c r="AA22" s="650"/>
      <c r="AB22" s="650"/>
      <c r="AC22" s="650"/>
      <c r="AD22" s="651">
        <v>4225552</v>
      </c>
      <c r="AE22" s="651"/>
      <c r="AF22" s="651"/>
      <c r="AG22" s="651"/>
      <c r="AH22" s="651"/>
      <c r="AI22" s="651"/>
      <c r="AJ22" s="651"/>
      <c r="AK22" s="651"/>
      <c r="AL22" s="652">
        <v>62</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137</v>
      </c>
      <c r="BH22" s="648"/>
      <c r="BI22" s="648"/>
      <c r="BJ22" s="648"/>
      <c r="BK22" s="648"/>
      <c r="BL22" s="648"/>
      <c r="BM22" s="648"/>
      <c r="BN22" s="649"/>
      <c r="BO22" s="650" t="s">
        <v>137</v>
      </c>
      <c r="BP22" s="650"/>
      <c r="BQ22" s="650"/>
      <c r="BR22" s="650"/>
      <c r="BS22" s="656" t="s">
        <v>137</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4225552</v>
      </c>
      <c r="S23" s="648"/>
      <c r="T23" s="648"/>
      <c r="U23" s="648"/>
      <c r="V23" s="648"/>
      <c r="W23" s="648"/>
      <c r="X23" s="648"/>
      <c r="Y23" s="649"/>
      <c r="Z23" s="650">
        <v>22.2</v>
      </c>
      <c r="AA23" s="650"/>
      <c r="AB23" s="650"/>
      <c r="AC23" s="650"/>
      <c r="AD23" s="651">
        <v>4225552</v>
      </c>
      <c r="AE23" s="651"/>
      <c r="AF23" s="651"/>
      <c r="AG23" s="651"/>
      <c r="AH23" s="651"/>
      <c r="AI23" s="651"/>
      <c r="AJ23" s="651"/>
      <c r="AK23" s="651"/>
      <c r="AL23" s="652">
        <v>62</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v>86104</v>
      </c>
      <c r="BH23" s="648"/>
      <c r="BI23" s="648"/>
      <c r="BJ23" s="648"/>
      <c r="BK23" s="648"/>
      <c r="BL23" s="648"/>
      <c r="BM23" s="648"/>
      <c r="BN23" s="649"/>
      <c r="BO23" s="650">
        <v>4.2</v>
      </c>
      <c r="BP23" s="650"/>
      <c r="BQ23" s="650"/>
      <c r="BR23" s="650"/>
      <c r="BS23" s="656" t="s">
        <v>138</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823761</v>
      </c>
      <c r="S24" s="648"/>
      <c r="T24" s="648"/>
      <c r="U24" s="648"/>
      <c r="V24" s="648"/>
      <c r="W24" s="648"/>
      <c r="X24" s="648"/>
      <c r="Y24" s="649"/>
      <c r="Z24" s="650">
        <v>4.3</v>
      </c>
      <c r="AA24" s="650"/>
      <c r="AB24" s="650"/>
      <c r="AC24" s="650"/>
      <c r="AD24" s="651" t="s">
        <v>137</v>
      </c>
      <c r="AE24" s="651"/>
      <c r="AF24" s="651"/>
      <c r="AG24" s="651"/>
      <c r="AH24" s="651"/>
      <c r="AI24" s="651"/>
      <c r="AJ24" s="651"/>
      <c r="AK24" s="651"/>
      <c r="AL24" s="652" t="s">
        <v>137</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137</v>
      </c>
      <c r="BH24" s="648"/>
      <c r="BI24" s="648"/>
      <c r="BJ24" s="648"/>
      <c r="BK24" s="648"/>
      <c r="BL24" s="648"/>
      <c r="BM24" s="648"/>
      <c r="BN24" s="649"/>
      <c r="BO24" s="650" t="s">
        <v>137</v>
      </c>
      <c r="BP24" s="650"/>
      <c r="BQ24" s="650"/>
      <c r="BR24" s="650"/>
      <c r="BS24" s="656" t="s">
        <v>138</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4451106</v>
      </c>
      <c r="CS24" s="637"/>
      <c r="CT24" s="637"/>
      <c r="CU24" s="637"/>
      <c r="CV24" s="637"/>
      <c r="CW24" s="637"/>
      <c r="CX24" s="637"/>
      <c r="CY24" s="638"/>
      <c r="CZ24" s="641">
        <v>24</v>
      </c>
      <c r="DA24" s="642"/>
      <c r="DB24" s="642"/>
      <c r="DC24" s="661"/>
      <c r="DD24" s="683">
        <v>2829755</v>
      </c>
      <c r="DE24" s="637"/>
      <c r="DF24" s="637"/>
      <c r="DG24" s="637"/>
      <c r="DH24" s="637"/>
      <c r="DI24" s="637"/>
      <c r="DJ24" s="637"/>
      <c r="DK24" s="638"/>
      <c r="DL24" s="683">
        <v>2758826</v>
      </c>
      <c r="DM24" s="637"/>
      <c r="DN24" s="637"/>
      <c r="DO24" s="637"/>
      <c r="DP24" s="637"/>
      <c r="DQ24" s="637"/>
      <c r="DR24" s="637"/>
      <c r="DS24" s="637"/>
      <c r="DT24" s="637"/>
      <c r="DU24" s="637"/>
      <c r="DV24" s="638"/>
      <c r="DW24" s="641">
        <v>39.200000000000003</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t="s">
        <v>137</v>
      </c>
      <c r="S25" s="648"/>
      <c r="T25" s="648"/>
      <c r="U25" s="648"/>
      <c r="V25" s="648"/>
      <c r="W25" s="648"/>
      <c r="X25" s="648"/>
      <c r="Y25" s="649"/>
      <c r="Z25" s="650" t="s">
        <v>137</v>
      </c>
      <c r="AA25" s="650"/>
      <c r="AB25" s="650"/>
      <c r="AC25" s="650"/>
      <c r="AD25" s="651" t="s">
        <v>138</v>
      </c>
      <c r="AE25" s="651"/>
      <c r="AF25" s="651"/>
      <c r="AG25" s="651"/>
      <c r="AH25" s="651"/>
      <c r="AI25" s="651"/>
      <c r="AJ25" s="651"/>
      <c r="AK25" s="651"/>
      <c r="AL25" s="652" t="s">
        <v>137</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138</v>
      </c>
      <c r="BH25" s="648"/>
      <c r="BI25" s="648"/>
      <c r="BJ25" s="648"/>
      <c r="BK25" s="648"/>
      <c r="BL25" s="648"/>
      <c r="BM25" s="648"/>
      <c r="BN25" s="649"/>
      <c r="BO25" s="650" t="s">
        <v>138</v>
      </c>
      <c r="BP25" s="650"/>
      <c r="BQ25" s="650"/>
      <c r="BR25" s="650"/>
      <c r="BS25" s="656" t="s">
        <v>138</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1720787</v>
      </c>
      <c r="CS25" s="684"/>
      <c r="CT25" s="684"/>
      <c r="CU25" s="684"/>
      <c r="CV25" s="684"/>
      <c r="CW25" s="684"/>
      <c r="CX25" s="684"/>
      <c r="CY25" s="685"/>
      <c r="CZ25" s="652">
        <v>9.3000000000000007</v>
      </c>
      <c r="DA25" s="681"/>
      <c r="DB25" s="681"/>
      <c r="DC25" s="686"/>
      <c r="DD25" s="656">
        <v>1515669</v>
      </c>
      <c r="DE25" s="684"/>
      <c r="DF25" s="684"/>
      <c r="DG25" s="684"/>
      <c r="DH25" s="684"/>
      <c r="DI25" s="684"/>
      <c r="DJ25" s="684"/>
      <c r="DK25" s="685"/>
      <c r="DL25" s="656">
        <v>1460937</v>
      </c>
      <c r="DM25" s="684"/>
      <c r="DN25" s="684"/>
      <c r="DO25" s="684"/>
      <c r="DP25" s="684"/>
      <c r="DQ25" s="684"/>
      <c r="DR25" s="684"/>
      <c r="DS25" s="684"/>
      <c r="DT25" s="684"/>
      <c r="DU25" s="684"/>
      <c r="DV25" s="685"/>
      <c r="DW25" s="652">
        <v>20.7</v>
      </c>
      <c r="DX25" s="681"/>
      <c r="DY25" s="681"/>
      <c r="DZ25" s="681"/>
      <c r="EA25" s="681"/>
      <c r="EB25" s="681"/>
      <c r="EC25" s="682"/>
    </row>
    <row r="26" spans="2:133" ht="11.25" customHeight="1" x14ac:dyDescent="0.15">
      <c r="B26" s="644" t="s">
        <v>295</v>
      </c>
      <c r="C26" s="645"/>
      <c r="D26" s="645"/>
      <c r="E26" s="645"/>
      <c r="F26" s="645"/>
      <c r="G26" s="645"/>
      <c r="H26" s="645"/>
      <c r="I26" s="645"/>
      <c r="J26" s="645"/>
      <c r="K26" s="645"/>
      <c r="L26" s="645"/>
      <c r="M26" s="645"/>
      <c r="N26" s="645"/>
      <c r="O26" s="645"/>
      <c r="P26" s="645"/>
      <c r="Q26" s="646"/>
      <c r="R26" s="647">
        <v>7680681</v>
      </c>
      <c r="S26" s="648"/>
      <c r="T26" s="648"/>
      <c r="U26" s="648"/>
      <c r="V26" s="648"/>
      <c r="W26" s="648"/>
      <c r="X26" s="648"/>
      <c r="Y26" s="649"/>
      <c r="Z26" s="650">
        <v>40.299999999999997</v>
      </c>
      <c r="AA26" s="650"/>
      <c r="AB26" s="650"/>
      <c r="AC26" s="650"/>
      <c r="AD26" s="651">
        <v>6770816</v>
      </c>
      <c r="AE26" s="651"/>
      <c r="AF26" s="651"/>
      <c r="AG26" s="651"/>
      <c r="AH26" s="651"/>
      <c r="AI26" s="651"/>
      <c r="AJ26" s="651"/>
      <c r="AK26" s="651"/>
      <c r="AL26" s="652">
        <v>99.3</v>
      </c>
      <c r="AM26" s="653"/>
      <c r="AN26" s="653"/>
      <c r="AO26" s="654"/>
      <c r="AP26" s="666" t="s">
        <v>296</v>
      </c>
      <c r="AQ26" s="687"/>
      <c r="AR26" s="687"/>
      <c r="AS26" s="687"/>
      <c r="AT26" s="687"/>
      <c r="AU26" s="687"/>
      <c r="AV26" s="687"/>
      <c r="AW26" s="687"/>
      <c r="AX26" s="687"/>
      <c r="AY26" s="687"/>
      <c r="AZ26" s="687"/>
      <c r="BA26" s="687"/>
      <c r="BB26" s="687"/>
      <c r="BC26" s="687"/>
      <c r="BD26" s="687"/>
      <c r="BE26" s="687"/>
      <c r="BF26" s="668"/>
      <c r="BG26" s="647" t="s">
        <v>137</v>
      </c>
      <c r="BH26" s="648"/>
      <c r="BI26" s="648"/>
      <c r="BJ26" s="648"/>
      <c r="BK26" s="648"/>
      <c r="BL26" s="648"/>
      <c r="BM26" s="648"/>
      <c r="BN26" s="649"/>
      <c r="BO26" s="650" t="s">
        <v>137</v>
      </c>
      <c r="BP26" s="650"/>
      <c r="BQ26" s="650"/>
      <c r="BR26" s="650"/>
      <c r="BS26" s="656" t="s">
        <v>137</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983644</v>
      </c>
      <c r="CS26" s="648"/>
      <c r="CT26" s="648"/>
      <c r="CU26" s="648"/>
      <c r="CV26" s="648"/>
      <c r="CW26" s="648"/>
      <c r="CX26" s="648"/>
      <c r="CY26" s="649"/>
      <c r="CZ26" s="652">
        <v>5.3</v>
      </c>
      <c r="DA26" s="681"/>
      <c r="DB26" s="681"/>
      <c r="DC26" s="686"/>
      <c r="DD26" s="656">
        <v>884418</v>
      </c>
      <c r="DE26" s="648"/>
      <c r="DF26" s="648"/>
      <c r="DG26" s="648"/>
      <c r="DH26" s="648"/>
      <c r="DI26" s="648"/>
      <c r="DJ26" s="648"/>
      <c r="DK26" s="649"/>
      <c r="DL26" s="656" t="s">
        <v>137</v>
      </c>
      <c r="DM26" s="648"/>
      <c r="DN26" s="648"/>
      <c r="DO26" s="648"/>
      <c r="DP26" s="648"/>
      <c r="DQ26" s="648"/>
      <c r="DR26" s="648"/>
      <c r="DS26" s="648"/>
      <c r="DT26" s="648"/>
      <c r="DU26" s="648"/>
      <c r="DV26" s="649"/>
      <c r="DW26" s="652" t="s">
        <v>138</v>
      </c>
      <c r="DX26" s="681"/>
      <c r="DY26" s="681"/>
      <c r="DZ26" s="681"/>
      <c r="EA26" s="681"/>
      <c r="EB26" s="681"/>
      <c r="EC26" s="682"/>
    </row>
    <row r="27" spans="2:133" ht="11.25" customHeight="1" x14ac:dyDescent="0.15">
      <c r="B27" s="644" t="s">
        <v>298</v>
      </c>
      <c r="C27" s="645"/>
      <c r="D27" s="645"/>
      <c r="E27" s="645"/>
      <c r="F27" s="645"/>
      <c r="G27" s="645"/>
      <c r="H27" s="645"/>
      <c r="I27" s="645"/>
      <c r="J27" s="645"/>
      <c r="K27" s="645"/>
      <c r="L27" s="645"/>
      <c r="M27" s="645"/>
      <c r="N27" s="645"/>
      <c r="O27" s="645"/>
      <c r="P27" s="645"/>
      <c r="Q27" s="646"/>
      <c r="R27" s="647">
        <v>3060</v>
      </c>
      <c r="S27" s="648"/>
      <c r="T27" s="648"/>
      <c r="U27" s="648"/>
      <c r="V27" s="648"/>
      <c r="W27" s="648"/>
      <c r="X27" s="648"/>
      <c r="Y27" s="649"/>
      <c r="Z27" s="650">
        <v>0</v>
      </c>
      <c r="AA27" s="650"/>
      <c r="AB27" s="650"/>
      <c r="AC27" s="650"/>
      <c r="AD27" s="651">
        <v>3060</v>
      </c>
      <c r="AE27" s="651"/>
      <c r="AF27" s="651"/>
      <c r="AG27" s="651"/>
      <c r="AH27" s="651"/>
      <c r="AI27" s="651"/>
      <c r="AJ27" s="651"/>
      <c r="AK27" s="651"/>
      <c r="AL27" s="652">
        <v>0</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2067581</v>
      </c>
      <c r="BH27" s="648"/>
      <c r="BI27" s="648"/>
      <c r="BJ27" s="648"/>
      <c r="BK27" s="648"/>
      <c r="BL27" s="648"/>
      <c r="BM27" s="648"/>
      <c r="BN27" s="649"/>
      <c r="BO27" s="650">
        <v>100</v>
      </c>
      <c r="BP27" s="650"/>
      <c r="BQ27" s="650"/>
      <c r="BR27" s="650"/>
      <c r="BS27" s="656">
        <v>91911</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1600692</v>
      </c>
      <c r="CS27" s="684"/>
      <c r="CT27" s="684"/>
      <c r="CU27" s="684"/>
      <c r="CV27" s="684"/>
      <c r="CW27" s="684"/>
      <c r="CX27" s="684"/>
      <c r="CY27" s="685"/>
      <c r="CZ27" s="652">
        <v>8.6</v>
      </c>
      <c r="DA27" s="681"/>
      <c r="DB27" s="681"/>
      <c r="DC27" s="686"/>
      <c r="DD27" s="656">
        <v>333969</v>
      </c>
      <c r="DE27" s="684"/>
      <c r="DF27" s="684"/>
      <c r="DG27" s="684"/>
      <c r="DH27" s="684"/>
      <c r="DI27" s="684"/>
      <c r="DJ27" s="684"/>
      <c r="DK27" s="685"/>
      <c r="DL27" s="656">
        <v>317772</v>
      </c>
      <c r="DM27" s="684"/>
      <c r="DN27" s="684"/>
      <c r="DO27" s="684"/>
      <c r="DP27" s="684"/>
      <c r="DQ27" s="684"/>
      <c r="DR27" s="684"/>
      <c r="DS27" s="684"/>
      <c r="DT27" s="684"/>
      <c r="DU27" s="684"/>
      <c r="DV27" s="685"/>
      <c r="DW27" s="652">
        <v>4.5</v>
      </c>
      <c r="DX27" s="681"/>
      <c r="DY27" s="681"/>
      <c r="DZ27" s="681"/>
      <c r="EA27" s="681"/>
      <c r="EB27" s="681"/>
      <c r="EC27" s="682"/>
    </row>
    <row r="28" spans="2:133" ht="11.25" customHeight="1" x14ac:dyDescent="0.15">
      <c r="B28" s="644" t="s">
        <v>301</v>
      </c>
      <c r="C28" s="645"/>
      <c r="D28" s="645"/>
      <c r="E28" s="645"/>
      <c r="F28" s="645"/>
      <c r="G28" s="645"/>
      <c r="H28" s="645"/>
      <c r="I28" s="645"/>
      <c r="J28" s="645"/>
      <c r="K28" s="645"/>
      <c r="L28" s="645"/>
      <c r="M28" s="645"/>
      <c r="N28" s="645"/>
      <c r="O28" s="645"/>
      <c r="P28" s="645"/>
      <c r="Q28" s="646"/>
      <c r="R28" s="647">
        <v>139251</v>
      </c>
      <c r="S28" s="648"/>
      <c r="T28" s="648"/>
      <c r="U28" s="648"/>
      <c r="V28" s="648"/>
      <c r="W28" s="648"/>
      <c r="X28" s="648"/>
      <c r="Y28" s="649"/>
      <c r="Z28" s="650">
        <v>0.7</v>
      </c>
      <c r="AA28" s="650"/>
      <c r="AB28" s="650"/>
      <c r="AC28" s="650"/>
      <c r="AD28" s="651" t="s">
        <v>137</v>
      </c>
      <c r="AE28" s="651"/>
      <c r="AF28" s="651"/>
      <c r="AG28" s="651"/>
      <c r="AH28" s="651"/>
      <c r="AI28" s="651"/>
      <c r="AJ28" s="651"/>
      <c r="AK28" s="651"/>
      <c r="AL28" s="652" t="s">
        <v>137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1129627</v>
      </c>
      <c r="CS28" s="648"/>
      <c r="CT28" s="648"/>
      <c r="CU28" s="648"/>
      <c r="CV28" s="648"/>
      <c r="CW28" s="648"/>
      <c r="CX28" s="648"/>
      <c r="CY28" s="649"/>
      <c r="CZ28" s="652">
        <v>6.1</v>
      </c>
      <c r="DA28" s="681"/>
      <c r="DB28" s="681"/>
      <c r="DC28" s="686"/>
      <c r="DD28" s="656">
        <v>980117</v>
      </c>
      <c r="DE28" s="648"/>
      <c r="DF28" s="648"/>
      <c r="DG28" s="648"/>
      <c r="DH28" s="648"/>
      <c r="DI28" s="648"/>
      <c r="DJ28" s="648"/>
      <c r="DK28" s="649"/>
      <c r="DL28" s="656">
        <v>980117</v>
      </c>
      <c r="DM28" s="648"/>
      <c r="DN28" s="648"/>
      <c r="DO28" s="648"/>
      <c r="DP28" s="648"/>
      <c r="DQ28" s="648"/>
      <c r="DR28" s="648"/>
      <c r="DS28" s="648"/>
      <c r="DT28" s="648"/>
      <c r="DU28" s="648"/>
      <c r="DV28" s="649"/>
      <c r="DW28" s="652">
        <v>13.9</v>
      </c>
      <c r="DX28" s="681"/>
      <c r="DY28" s="681"/>
      <c r="DZ28" s="681"/>
      <c r="EA28" s="681"/>
      <c r="EB28" s="681"/>
      <c r="EC28" s="682"/>
    </row>
    <row r="29" spans="2:133" ht="11.25" customHeight="1" x14ac:dyDescent="0.15">
      <c r="B29" s="644" t="s">
        <v>303</v>
      </c>
      <c r="C29" s="645"/>
      <c r="D29" s="645"/>
      <c r="E29" s="645"/>
      <c r="F29" s="645"/>
      <c r="G29" s="645"/>
      <c r="H29" s="645"/>
      <c r="I29" s="645"/>
      <c r="J29" s="645"/>
      <c r="K29" s="645"/>
      <c r="L29" s="645"/>
      <c r="M29" s="645"/>
      <c r="N29" s="645"/>
      <c r="O29" s="645"/>
      <c r="P29" s="645"/>
      <c r="Q29" s="646"/>
      <c r="R29" s="647">
        <v>314745</v>
      </c>
      <c r="S29" s="648"/>
      <c r="T29" s="648"/>
      <c r="U29" s="648"/>
      <c r="V29" s="648"/>
      <c r="W29" s="648"/>
      <c r="X29" s="648"/>
      <c r="Y29" s="649"/>
      <c r="Z29" s="650">
        <v>1.7</v>
      </c>
      <c r="AA29" s="650"/>
      <c r="AB29" s="650"/>
      <c r="AC29" s="650"/>
      <c r="AD29" s="651">
        <v>30274</v>
      </c>
      <c r="AE29" s="651"/>
      <c r="AF29" s="651"/>
      <c r="AG29" s="651"/>
      <c r="AH29" s="651"/>
      <c r="AI29" s="651"/>
      <c r="AJ29" s="651"/>
      <c r="AK29" s="651"/>
      <c r="AL29" s="652">
        <v>0.4</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304</v>
      </c>
      <c r="CE29" s="694"/>
      <c r="CF29" s="662" t="s">
        <v>305</v>
      </c>
      <c r="CG29" s="663"/>
      <c r="CH29" s="663"/>
      <c r="CI29" s="663"/>
      <c r="CJ29" s="663"/>
      <c r="CK29" s="663"/>
      <c r="CL29" s="663"/>
      <c r="CM29" s="663"/>
      <c r="CN29" s="663"/>
      <c r="CO29" s="663"/>
      <c r="CP29" s="663"/>
      <c r="CQ29" s="664"/>
      <c r="CR29" s="647">
        <v>1118698</v>
      </c>
      <c r="CS29" s="684"/>
      <c r="CT29" s="684"/>
      <c r="CU29" s="684"/>
      <c r="CV29" s="684"/>
      <c r="CW29" s="684"/>
      <c r="CX29" s="684"/>
      <c r="CY29" s="685"/>
      <c r="CZ29" s="652">
        <v>6</v>
      </c>
      <c r="DA29" s="681"/>
      <c r="DB29" s="681"/>
      <c r="DC29" s="686"/>
      <c r="DD29" s="656">
        <v>969188</v>
      </c>
      <c r="DE29" s="684"/>
      <c r="DF29" s="684"/>
      <c r="DG29" s="684"/>
      <c r="DH29" s="684"/>
      <c r="DI29" s="684"/>
      <c r="DJ29" s="684"/>
      <c r="DK29" s="685"/>
      <c r="DL29" s="656">
        <v>969188</v>
      </c>
      <c r="DM29" s="684"/>
      <c r="DN29" s="684"/>
      <c r="DO29" s="684"/>
      <c r="DP29" s="684"/>
      <c r="DQ29" s="684"/>
      <c r="DR29" s="684"/>
      <c r="DS29" s="684"/>
      <c r="DT29" s="684"/>
      <c r="DU29" s="684"/>
      <c r="DV29" s="685"/>
      <c r="DW29" s="652">
        <v>13.8</v>
      </c>
      <c r="DX29" s="681"/>
      <c r="DY29" s="681"/>
      <c r="DZ29" s="681"/>
      <c r="EA29" s="681"/>
      <c r="EB29" s="681"/>
      <c r="EC29" s="682"/>
    </row>
    <row r="30" spans="2:133" ht="11.25" customHeight="1" x14ac:dyDescent="0.15">
      <c r="B30" s="644" t="s">
        <v>306</v>
      </c>
      <c r="C30" s="645"/>
      <c r="D30" s="645"/>
      <c r="E30" s="645"/>
      <c r="F30" s="645"/>
      <c r="G30" s="645"/>
      <c r="H30" s="645"/>
      <c r="I30" s="645"/>
      <c r="J30" s="645"/>
      <c r="K30" s="645"/>
      <c r="L30" s="645"/>
      <c r="M30" s="645"/>
      <c r="N30" s="645"/>
      <c r="O30" s="645"/>
      <c r="P30" s="645"/>
      <c r="Q30" s="646"/>
      <c r="R30" s="647">
        <v>67189</v>
      </c>
      <c r="S30" s="648"/>
      <c r="T30" s="648"/>
      <c r="U30" s="648"/>
      <c r="V30" s="648"/>
      <c r="W30" s="648"/>
      <c r="X30" s="648"/>
      <c r="Y30" s="649"/>
      <c r="Z30" s="650">
        <v>0.4</v>
      </c>
      <c r="AA30" s="650"/>
      <c r="AB30" s="650"/>
      <c r="AC30" s="650"/>
      <c r="AD30" s="651" t="s">
        <v>137</v>
      </c>
      <c r="AE30" s="651"/>
      <c r="AF30" s="651"/>
      <c r="AG30" s="651"/>
      <c r="AH30" s="651"/>
      <c r="AI30" s="651"/>
      <c r="AJ30" s="651"/>
      <c r="AK30" s="651"/>
      <c r="AL30" s="652" t="s">
        <v>137</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307</v>
      </c>
      <c r="BH30" s="691"/>
      <c r="BI30" s="691"/>
      <c r="BJ30" s="691"/>
      <c r="BK30" s="691"/>
      <c r="BL30" s="691"/>
      <c r="BM30" s="691"/>
      <c r="BN30" s="691"/>
      <c r="BO30" s="691"/>
      <c r="BP30" s="691"/>
      <c r="BQ30" s="692"/>
      <c r="BR30" s="626" t="s">
        <v>308</v>
      </c>
      <c r="BS30" s="691"/>
      <c r="BT30" s="691"/>
      <c r="BU30" s="691"/>
      <c r="BV30" s="691"/>
      <c r="BW30" s="691"/>
      <c r="BX30" s="691"/>
      <c r="BY30" s="691"/>
      <c r="BZ30" s="691"/>
      <c r="CA30" s="691"/>
      <c r="CB30" s="692"/>
      <c r="CD30" s="695"/>
      <c r="CE30" s="696"/>
      <c r="CF30" s="662" t="s">
        <v>309</v>
      </c>
      <c r="CG30" s="663"/>
      <c r="CH30" s="663"/>
      <c r="CI30" s="663"/>
      <c r="CJ30" s="663"/>
      <c r="CK30" s="663"/>
      <c r="CL30" s="663"/>
      <c r="CM30" s="663"/>
      <c r="CN30" s="663"/>
      <c r="CO30" s="663"/>
      <c r="CP30" s="663"/>
      <c r="CQ30" s="664"/>
      <c r="CR30" s="647">
        <v>1078159</v>
      </c>
      <c r="CS30" s="648"/>
      <c r="CT30" s="648"/>
      <c r="CU30" s="648"/>
      <c r="CV30" s="648"/>
      <c r="CW30" s="648"/>
      <c r="CX30" s="648"/>
      <c r="CY30" s="649"/>
      <c r="CZ30" s="652">
        <v>5.8</v>
      </c>
      <c r="DA30" s="681"/>
      <c r="DB30" s="681"/>
      <c r="DC30" s="686"/>
      <c r="DD30" s="656">
        <v>949436</v>
      </c>
      <c r="DE30" s="648"/>
      <c r="DF30" s="648"/>
      <c r="DG30" s="648"/>
      <c r="DH30" s="648"/>
      <c r="DI30" s="648"/>
      <c r="DJ30" s="648"/>
      <c r="DK30" s="649"/>
      <c r="DL30" s="656">
        <v>949436</v>
      </c>
      <c r="DM30" s="648"/>
      <c r="DN30" s="648"/>
      <c r="DO30" s="648"/>
      <c r="DP30" s="648"/>
      <c r="DQ30" s="648"/>
      <c r="DR30" s="648"/>
      <c r="DS30" s="648"/>
      <c r="DT30" s="648"/>
      <c r="DU30" s="648"/>
      <c r="DV30" s="649"/>
      <c r="DW30" s="652">
        <v>13.5</v>
      </c>
      <c r="DX30" s="681"/>
      <c r="DY30" s="681"/>
      <c r="DZ30" s="681"/>
      <c r="EA30" s="681"/>
      <c r="EB30" s="681"/>
      <c r="EC30" s="682"/>
    </row>
    <row r="31" spans="2:133" ht="11.25" customHeight="1" x14ac:dyDescent="0.15">
      <c r="B31" s="644" t="s">
        <v>310</v>
      </c>
      <c r="C31" s="645"/>
      <c r="D31" s="645"/>
      <c r="E31" s="645"/>
      <c r="F31" s="645"/>
      <c r="G31" s="645"/>
      <c r="H31" s="645"/>
      <c r="I31" s="645"/>
      <c r="J31" s="645"/>
      <c r="K31" s="645"/>
      <c r="L31" s="645"/>
      <c r="M31" s="645"/>
      <c r="N31" s="645"/>
      <c r="O31" s="645"/>
      <c r="P31" s="645"/>
      <c r="Q31" s="646"/>
      <c r="R31" s="647">
        <v>3700363</v>
      </c>
      <c r="S31" s="648"/>
      <c r="T31" s="648"/>
      <c r="U31" s="648"/>
      <c r="V31" s="648"/>
      <c r="W31" s="648"/>
      <c r="X31" s="648"/>
      <c r="Y31" s="649"/>
      <c r="Z31" s="650">
        <v>19.399999999999999</v>
      </c>
      <c r="AA31" s="650"/>
      <c r="AB31" s="650"/>
      <c r="AC31" s="650"/>
      <c r="AD31" s="651" t="s">
        <v>137</v>
      </c>
      <c r="AE31" s="651"/>
      <c r="AF31" s="651"/>
      <c r="AG31" s="651"/>
      <c r="AH31" s="651"/>
      <c r="AI31" s="651"/>
      <c r="AJ31" s="651"/>
      <c r="AK31" s="651"/>
      <c r="AL31" s="652" t="s">
        <v>138</v>
      </c>
      <c r="AM31" s="653"/>
      <c r="AN31" s="653"/>
      <c r="AO31" s="654"/>
      <c r="AP31" s="704" t="s">
        <v>311</v>
      </c>
      <c r="AQ31" s="705"/>
      <c r="AR31" s="705"/>
      <c r="AS31" s="705"/>
      <c r="AT31" s="710" t="s">
        <v>312</v>
      </c>
      <c r="AU31" s="231"/>
      <c r="AV31" s="231"/>
      <c r="AW31" s="231"/>
      <c r="AX31" s="633" t="s">
        <v>189</v>
      </c>
      <c r="AY31" s="634"/>
      <c r="AZ31" s="634"/>
      <c r="BA31" s="634"/>
      <c r="BB31" s="634"/>
      <c r="BC31" s="634"/>
      <c r="BD31" s="634"/>
      <c r="BE31" s="634"/>
      <c r="BF31" s="635"/>
      <c r="BG31" s="703">
        <v>99.5</v>
      </c>
      <c r="BH31" s="699"/>
      <c r="BI31" s="699"/>
      <c r="BJ31" s="699"/>
      <c r="BK31" s="699"/>
      <c r="BL31" s="699"/>
      <c r="BM31" s="642">
        <v>98.6</v>
      </c>
      <c r="BN31" s="699"/>
      <c r="BO31" s="699"/>
      <c r="BP31" s="699"/>
      <c r="BQ31" s="700"/>
      <c r="BR31" s="703">
        <v>99.7</v>
      </c>
      <c r="BS31" s="699"/>
      <c r="BT31" s="699"/>
      <c r="BU31" s="699"/>
      <c r="BV31" s="699"/>
      <c r="BW31" s="699"/>
      <c r="BX31" s="642">
        <v>98.6</v>
      </c>
      <c r="BY31" s="699"/>
      <c r="BZ31" s="699"/>
      <c r="CA31" s="699"/>
      <c r="CB31" s="700"/>
      <c r="CD31" s="695"/>
      <c r="CE31" s="696"/>
      <c r="CF31" s="662" t="s">
        <v>313</v>
      </c>
      <c r="CG31" s="663"/>
      <c r="CH31" s="663"/>
      <c r="CI31" s="663"/>
      <c r="CJ31" s="663"/>
      <c r="CK31" s="663"/>
      <c r="CL31" s="663"/>
      <c r="CM31" s="663"/>
      <c r="CN31" s="663"/>
      <c r="CO31" s="663"/>
      <c r="CP31" s="663"/>
      <c r="CQ31" s="664"/>
      <c r="CR31" s="647">
        <v>40539</v>
      </c>
      <c r="CS31" s="684"/>
      <c r="CT31" s="684"/>
      <c r="CU31" s="684"/>
      <c r="CV31" s="684"/>
      <c r="CW31" s="684"/>
      <c r="CX31" s="684"/>
      <c r="CY31" s="685"/>
      <c r="CZ31" s="652">
        <v>0.2</v>
      </c>
      <c r="DA31" s="681"/>
      <c r="DB31" s="681"/>
      <c r="DC31" s="686"/>
      <c r="DD31" s="656">
        <v>19752</v>
      </c>
      <c r="DE31" s="684"/>
      <c r="DF31" s="684"/>
      <c r="DG31" s="684"/>
      <c r="DH31" s="684"/>
      <c r="DI31" s="684"/>
      <c r="DJ31" s="684"/>
      <c r="DK31" s="685"/>
      <c r="DL31" s="656">
        <v>19752</v>
      </c>
      <c r="DM31" s="684"/>
      <c r="DN31" s="684"/>
      <c r="DO31" s="684"/>
      <c r="DP31" s="684"/>
      <c r="DQ31" s="684"/>
      <c r="DR31" s="684"/>
      <c r="DS31" s="684"/>
      <c r="DT31" s="684"/>
      <c r="DU31" s="684"/>
      <c r="DV31" s="685"/>
      <c r="DW31" s="652">
        <v>0.3</v>
      </c>
      <c r="DX31" s="681"/>
      <c r="DY31" s="681"/>
      <c r="DZ31" s="681"/>
      <c r="EA31" s="681"/>
      <c r="EB31" s="681"/>
      <c r="EC31" s="682"/>
    </row>
    <row r="32" spans="2:133" ht="11.25" customHeight="1" x14ac:dyDescent="0.15">
      <c r="B32" s="714" t="s">
        <v>314</v>
      </c>
      <c r="C32" s="715"/>
      <c r="D32" s="715"/>
      <c r="E32" s="715"/>
      <c r="F32" s="715"/>
      <c r="G32" s="715"/>
      <c r="H32" s="715"/>
      <c r="I32" s="715"/>
      <c r="J32" s="715"/>
      <c r="K32" s="715"/>
      <c r="L32" s="715"/>
      <c r="M32" s="715"/>
      <c r="N32" s="715"/>
      <c r="O32" s="715"/>
      <c r="P32" s="715"/>
      <c r="Q32" s="716"/>
      <c r="R32" s="647" t="s">
        <v>137</v>
      </c>
      <c r="S32" s="648"/>
      <c r="T32" s="648"/>
      <c r="U32" s="648"/>
      <c r="V32" s="648"/>
      <c r="W32" s="648"/>
      <c r="X32" s="648"/>
      <c r="Y32" s="649"/>
      <c r="Z32" s="650" t="s">
        <v>138</v>
      </c>
      <c r="AA32" s="650"/>
      <c r="AB32" s="650"/>
      <c r="AC32" s="650"/>
      <c r="AD32" s="651" t="s">
        <v>137</v>
      </c>
      <c r="AE32" s="651"/>
      <c r="AF32" s="651"/>
      <c r="AG32" s="651"/>
      <c r="AH32" s="651"/>
      <c r="AI32" s="651"/>
      <c r="AJ32" s="651"/>
      <c r="AK32" s="651"/>
      <c r="AL32" s="652" t="s">
        <v>137</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3">
        <v>99.8</v>
      </c>
      <c r="BH32" s="684"/>
      <c r="BI32" s="684"/>
      <c r="BJ32" s="684"/>
      <c r="BK32" s="684"/>
      <c r="BL32" s="684"/>
      <c r="BM32" s="653">
        <v>99.4</v>
      </c>
      <c r="BN32" s="701"/>
      <c r="BO32" s="701"/>
      <c r="BP32" s="701"/>
      <c r="BQ32" s="702"/>
      <c r="BR32" s="713">
        <v>99.8</v>
      </c>
      <c r="BS32" s="684"/>
      <c r="BT32" s="684"/>
      <c r="BU32" s="684"/>
      <c r="BV32" s="684"/>
      <c r="BW32" s="684"/>
      <c r="BX32" s="653">
        <v>99.3</v>
      </c>
      <c r="BY32" s="701"/>
      <c r="BZ32" s="701"/>
      <c r="CA32" s="701"/>
      <c r="CB32" s="702"/>
      <c r="CD32" s="697"/>
      <c r="CE32" s="698"/>
      <c r="CF32" s="662" t="s">
        <v>317</v>
      </c>
      <c r="CG32" s="663"/>
      <c r="CH32" s="663"/>
      <c r="CI32" s="663"/>
      <c r="CJ32" s="663"/>
      <c r="CK32" s="663"/>
      <c r="CL32" s="663"/>
      <c r="CM32" s="663"/>
      <c r="CN32" s="663"/>
      <c r="CO32" s="663"/>
      <c r="CP32" s="663"/>
      <c r="CQ32" s="664"/>
      <c r="CR32" s="647">
        <v>10929</v>
      </c>
      <c r="CS32" s="648"/>
      <c r="CT32" s="648"/>
      <c r="CU32" s="648"/>
      <c r="CV32" s="648"/>
      <c r="CW32" s="648"/>
      <c r="CX32" s="648"/>
      <c r="CY32" s="649"/>
      <c r="CZ32" s="652">
        <v>0.1</v>
      </c>
      <c r="DA32" s="681"/>
      <c r="DB32" s="681"/>
      <c r="DC32" s="686"/>
      <c r="DD32" s="656">
        <v>10929</v>
      </c>
      <c r="DE32" s="648"/>
      <c r="DF32" s="648"/>
      <c r="DG32" s="648"/>
      <c r="DH32" s="648"/>
      <c r="DI32" s="648"/>
      <c r="DJ32" s="648"/>
      <c r="DK32" s="649"/>
      <c r="DL32" s="656">
        <v>10929</v>
      </c>
      <c r="DM32" s="648"/>
      <c r="DN32" s="648"/>
      <c r="DO32" s="648"/>
      <c r="DP32" s="648"/>
      <c r="DQ32" s="648"/>
      <c r="DR32" s="648"/>
      <c r="DS32" s="648"/>
      <c r="DT32" s="648"/>
      <c r="DU32" s="648"/>
      <c r="DV32" s="649"/>
      <c r="DW32" s="652">
        <v>0.2</v>
      </c>
      <c r="DX32" s="681"/>
      <c r="DY32" s="681"/>
      <c r="DZ32" s="681"/>
      <c r="EA32" s="681"/>
      <c r="EB32" s="681"/>
      <c r="EC32" s="682"/>
    </row>
    <row r="33" spans="2:133" ht="11.25" customHeight="1" x14ac:dyDescent="0.15">
      <c r="B33" s="644" t="s">
        <v>318</v>
      </c>
      <c r="C33" s="645"/>
      <c r="D33" s="645"/>
      <c r="E33" s="645"/>
      <c r="F33" s="645"/>
      <c r="G33" s="645"/>
      <c r="H33" s="645"/>
      <c r="I33" s="645"/>
      <c r="J33" s="645"/>
      <c r="K33" s="645"/>
      <c r="L33" s="645"/>
      <c r="M33" s="645"/>
      <c r="N33" s="645"/>
      <c r="O33" s="645"/>
      <c r="P33" s="645"/>
      <c r="Q33" s="646"/>
      <c r="R33" s="647">
        <v>627043</v>
      </c>
      <c r="S33" s="648"/>
      <c r="T33" s="648"/>
      <c r="U33" s="648"/>
      <c r="V33" s="648"/>
      <c r="W33" s="648"/>
      <c r="X33" s="648"/>
      <c r="Y33" s="649"/>
      <c r="Z33" s="650">
        <v>3.3</v>
      </c>
      <c r="AA33" s="650"/>
      <c r="AB33" s="650"/>
      <c r="AC33" s="650"/>
      <c r="AD33" s="651" t="s">
        <v>137</v>
      </c>
      <c r="AE33" s="651"/>
      <c r="AF33" s="651"/>
      <c r="AG33" s="651"/>
      <c r="AH33" s="651"/>
      <c r="AI33" s="651"/>
      <c r="AJ33" s="651"/>
      <c r="AK33" s="651"/>
      <c r="AL33" s="652" t="s">
        <v>138</v>
      </c>
      <c r="AM33" s="653"/>
      <c r="AN33" s="653"/>
      <c r="AO33" s="654"/>
      <c r="AP33" s="708"/>
      <c r="AQ33" s="709"/>
      <c r="AR33" s="709"/>
      <c r="AS33" s="709"/>
      <c r="AT33" s="712"/>
      <c r="AU33" s="232"/>
      <c r="AV33" s="232"/>
      <c r="AW33" s="232"/>
      <c r="AX33" s="688" t="s">
        <v>319</v>
      </c>
      <c r="AY33" s="689"/>
      <c r="AZ33" s="689"/>
      <c r="BA33" s="689"/>
      <c r="BB33" s="689"/>
      <c r="BC33" s="689"/>
      <c r="BD33" s="689"/>
      <c r="BE33" s="689"/>
      <c r="BF33" s="690"/>
      <c r="BG33" s="717">
        <v>99.2</v>
      </c>
      <c r="BH33" s="718"/>
      <c r="BI33" s="718"/>
      <c r="BJ33" s="718"/>
      <c r="BK33" s="718"/>
      <c r="BL33" s="718"/>
      <c r="BM33" s="719">
        <v>97.7</v>
      </c>
      <c r="BN33" s="718"/>
      <c r="BO33" s="718"/>
      <c r="BP33" s="718"/>
      <c r="BQ33" s="720"/>
      <c r="BR33" s="717">
        <v>99.6</v>
      </c>
      <c r="BS33" s="718"/>
      <c r="BT33" s="718"/>
      <c r="BU33" s="718"/>
      <c r="BV33" s="718"/>
      <c r="BW33" s="718"/>
      <c r="BX33" s="719">
        <v>97.7</v>
      </c>
      <c r="BY33" s="718"/>
      <c r="BZ33" s="718"/>
      <c r="CA33" s="718"/>
      <c r="CB33" s="720"/>
      <c r="CD33" s="662" t="s">
        <v>320</v>
      </c>
      <c r="CE33" s="663"/>
      <c r="CF33" s="663"/>
      <c r="CG33" s="663"/>
      <c r="CH33" s="663"/>
      <c r="CI33" s="663"/>
      <c r="CJ33" s="663"/>
      <c r="CK33" s="663"/>
      <c r="CL33" s="663"/>
      <c r="CM33" s="663"/>
      <c r="CN33" s="663"/>
      <c r="CO33" s="663"/>
      <c r="CP33" s="663"/>
      <c r="CQ33" s="664"/>
      <c r="CR33" s="647">
        <v>9254921</v>
      </c>
      <c r="CS33" s="684"/>
      <c r="CT33" s="684"/>
      <c r="CU33" s="684"/>
      <c r="CV33" s="684"/>
      <c r="CW33" s="684"/>
      <c r="CX33" s="684"/>
      <c r="CY33" s="685"/>
      <c r="CZ33" s="652">
        <v>50</v>
      </c>
      <c r="DA33" s="681"/>
      <c r="DB33" s="681"/>
      <c r="DC33" s="686"/>
      <c r="DD33" s="656">
        <v>5351558</v>
      </c>
      <c r="DE33" s="684"/>
      <c r="DF33" s="684"/>
      <c r="DG33" s="684"/>
      <c r="DH33" s="684"/>
      <c r="DI33" s="684"/>
      <c r="DJ33" s="684"/>
      <c r="DK33" s="685"/>
      <c r="DL33" s="656">
        <v>3149799</v>
      </c>
      <c r="DM33" s="684"/>
      <c r="DN33" s="684"/>
      <c r="DO33" s="684"/>
      <c r="DP33" s="684"/>
      <c r="DQ33" s="684"/>
      <c r="DR33" s="684"/>
      <c r="DS33" s="684"/>
      <c r="DT33" s="684"/>
      <c r="DU33" s="684"/>
      <c r="DV33" s="685"/>
      <c r="DW33" s="652">
        <v>44.7</v>
      </c>
      <c r="DX33" s="681"/>
      <c r="DY33" s="681"/>
      <c r="DZ33" s="681"/>
      <c r="EA33" s="681"/>
      <c r="EB33" s="681"/>
      <c r="EC33" s="682"/>
    </row>
    <row r="34" spans="2:133" ht="11.25" customHeight="1" x14ac:dyDescent="0.15">
      <c r="B34" s="644" t="s">
        <v>321</v>
      </c>
      <c r="C34" s="645"/>
      <c r="D34" s="645"/>
      <c r="E34" s="645"/>
      <c r="F34" s="645"/>
      <c r="G34" s="645"/>
      <c r="H34" s="645"/>
      <c r="I34" s="645"/>
      <c r="J34" s="645"/>
      <c r="K34" s="645"/>
      <c r="L34" s="645"/>
      <c r="M34" s="645"/>
      <c r="N34" s="645"/>
      <c r="O34" s="645"/>
      <c r="P34" s="645"/>
      <c r="Q34" s="646"/>
      <c r="R34" s="647">
        <v>22234</v>
      </c>
      <c r="S34" s="648"/>
      <c r="T34" s="648"/>
      <c r="U34" s="648"/>
      <c r="V34" s="648"/>
      <c r="W34" s="648"/>
      <c r="X34" s="648"/>
      <c r="Y34" s="649"/>
      <c r="Z34" s="650">
        <v>0.1</v>
      </c>
      <c r="AA34" s="650"/>
      <c r="AB34" s="650"/>
      <c r="AC34" s="650"/>
      <c r="AD34" s="651">
        <v>9635</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1666275</v>
      </c>
      <c r="CS34" s="648"/>
      <c r="CT34" s="648"/>
      <c r="CU34" s="648"/>
      <c r="CV34" s="648"/>
      <c r="CW34" s="648"/>
      <c r="CX34" s="648"/>
      <c r="CY34" s="649"/>
      <c r="CZ34" s="652">
        <v>9</v>
      </c>
      <c r="DA34" s="681"/>
      <c r="DB34" s="681"/>
      <c r="DC34" s="686"/>
      <c r="DD34" s="656">
        <v>1224365</v>
      </c>
      <c r="DE34" s="648"/>
      <c r="DF34" s="648"/>
      <c r="DG34" s="648"/>
      <c r="DH34" s="648"/>
      <c r="DI34" s="648"/>
      <c r="DJ34" s="648"/>
      <c r="DK34" s="649"/>
      <c r="DL34" s="656">
        <v>732236</v>
      </c>
      <c r="DM34" s="648"/>
      <c r="DN34" s="648"/>
      <c r="DO34" s="648"/>
      <c r="DP34" s="648"/>
      <c r="DQ34" s="648"/>
      <c r="DR34" s="648"/>
      <c r="DS34" s="648"/>
      <c r="DT34" s="648"/>
      <c r="DU34" s="648"/>
      <c r="DV34" s="649"/>
      <c r="DW34" s="652">
        <v>10.4</v>
      </c>
      <c r="DX34" s="681"/>
      <c r="DY34" s="681"/>
      <c r="DZ34" s="681"/>
      <c r="EA34" s="681"/>
      <c r="EB34" s="681"/>
      <c r="EC34" s="682"/>
    </row>
    <row r="35" spans="2:133" ht="11.25" customHeight="1" x14ac:dyDescent="0.15">
      <c r="B35" s="644" t="s">
        <v>323</v>
      </c>
      <c r="C35" s="645"/>
      <c r="D35" s="645"/>
      <c r="E35" s="645"/>
      <c r="F35" s="645"/>
      <c r="G35" s="645"/>
      <c r="H35" s="645"/>
      <c r="I35" s="645"/>
      <c r="J35" s="645"/>
      <c r="K35" s="645"/>
      <c r="L35" s="645"/>
      <c r="M35" s="645"/>
      <c r="N35" s="645"/>
      <c r="O35" s="645"/>
      <c r="P35" s="645"/>
      <c r="Q35" s="646"/>
      <c r="R35" s="647">
        <v>385873</v>
      </c>
      <c r="S35" s="648"/>
      <c r="T35" s="648"/>
      <c r="U35" s="648"/>
      <c r="V35" s="648"/>
      <c r="W35" s="648"/>
      <c r="X35" s="648"/>
      <c r="Y35" s="649"/>
      <c r="Z35" s="650">
        <v>2</v>
      </c>
      <c r="AA35" s="650"/>
      <c r="AB35" s="650"/>
      <c r="AC35" s="650"/>
      <c r="AD35" s="651" t="s">
        <v>137</v>
      </c>
      <c r="AE35" s="651"/>
      <c r="AF35" s="651"/>
      <c r="AG35" s="651"/>
      <c r="AH35" s="651"/>
      <c r="AI35" s="651"/>
      <c r="AJ35" s="651"/>
      <c r="AK35" s="651"/>
      <c r="AL35" s="652" t="s">
        <v>137</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335672</v>
      </c>
      <c r="CS35" s="684"/>
      <c r="CT35" s="684"/>
      <c r="CU35" s="684"/>
      <c r="CV35" s="684"/>
      <c r="CW35" s="684"/>
      <c r="CX35" s="684"/>
      <c r="CY35" s="685"/>
      <c r="CZ35" s="652">
        <v>1.8</v>
      </c>
      <c r="DA35" s="681"/>
      <c r="DB35" s="681"/>
      <c r="DC35" s="686"/>
      <c r="DD35" s="656">
        <v>229797</v>
      </c>
      <c r="DE35" s="684"/>
      <c r="DF35" s="684"/>
      <c r="DG35" s="684"/>
      <c r="DH35" s="684"/>
      <c r="DI35" s="684"/>
      <c r="DJ35" s="684"/>
      <c r="DK35" s="685"/>
      <c r="DL35" s="656">
        <v>226718</v>
      </c>
      <c r="DM35" s="684"/>
      <c r="DN35" s="684"/>
      <c r="DO35" s="684"/>
      <c r="DP35" s="684"/>
      <c r="DQ35" s="684"/>
      <c r="DR35" s="684"/>
      <c r="DS35" s="684"/>
      <c r="DT35" s="684"/>
      <c r="DU35" s="684"/>
      <c r="DV35" s="685"/>
      <c r="DW35" s="652">
        <v>3.2</v>
      </c>
      <c r="DX35" s="681"/>
      <c r="DY35" s="681"/>
      <c r="DZ35" s="681"/>
      <c r="EA35" s="681"/>
      <c r="EB35" s="681"/>
      <c r="EC35" s="682"/>
    </row>
    <row r="36" spans="2:133" ht="11.25" customHeight="1" x14ac:dyDescent="0.15">
      <c r="B36" s="644" t="s">
        <v>327</v>
      </c>
      <c r="C36" s="645"/>
      <c r="D36" s="645"/>
      <c r="E36" s="645"/>
      <c r="F36" s="645"/>
      <c r="G36" s="645"/>
      <c r="H36" s="645"/>
      <c r="I36" s="645"/>
      <c r="J36" s="645"/>
      <c r="K36" s="645"/>
      <c r="L36" s="645"/>
      <c r="M36" s="645"/>
      <c r="N36" s="645"/>
      <c r="O36" s="645"/>
      <c r="P36" s="645"/>
      <c r="Q36" s="646"/>
      <c r="R36" s="647">
        <v>781349</v>
      </c>
      <c r="S36" s="648"/>
      <c r="T36" s="648"/>
      <c r="U36" s="648"/>
      <c r="V36" s="648"/>
      <c r="W36" s="648"/>
      <c r="X36" s="648"/>
      <c r="Y36" s="649"/>
      <c r="Z36" s="650">
        <v>4.0999999999999996</v>
      </c>
      <c r="AA36" s="650"/>
      <c r="AB36" s="650"/>
      <c r="AC36" s="650"/>
      <c r="AD36" s="651" t="s">
        <v>138</v>
      </c>
      <c r="AE36" s="651"/>
      <c r="AF36" s="651"/>
      <c r="AG36" s="651"/>
      <c r="AH36" s="651"/>
      <c r="AI36" s="651"/>
      <c r="AJ36" s="651"/>
      <c r="AK36" s="651"/>
      <c r="AL36" s="652" t="s">
        <v>137</v>
      </c>
      <c r="AM36" s="653"/>
      <c r="AN36" s="653"/>
      <c r="AO36" s="654"/>
      <c r="AP36" s="235"/>
      <c r="AQ36" s="721" t="s">
        <v>328</v>
      </c>
      <c r="AR36" s="722"/>
      <c r="AS36" s="722"/>
      <c r="AT36" s="722"/>
      <c r="AU36" s="722"/>
      <c r="AV36" s="722"/>
      <c r="AW36" s="722"/>
      <c r="AX36" s="722"/>
      <c r="AY36" s="723"/>
      <c r="AZ36" s="636">
        <v>2983706</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21194</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4662349</v>
      </c>
      <c r="CS36" s="648"/>
      <c r="CT36" s="648"/>
      <c r="CU36" s="648"/>
      <c r="CV36" s="648"/>
      <c r="CW36" s="648"/>
      <c r="CX36" s="648"/>
      <c r="CY36" s="649"/>
      <c r="CZ36" s="652">
        <v>25.2</v>
      </c>
      <c r="DA36" s="681"/>
      <c r="DB36" s="681"/>
      <c r="DC36" s="686"/>
      <c r="DD36" s="656">
        <v>2643180</v>
      </c>
      <c r="DE36" s="648"/>
      <c r="DF36" s="648"/>
      <c r="DG36" s="648"/>
      <c r="DH36" s="648"/>
      <c r="DI36" s="648"/>
      <c r="DJ36" s="648"/>
      <c r="DK36" s="649"/>
      <c r="DL36" s="656">
        <v>1733818</v>
      </c>
      <c r="DM36" s="648"/>
      <c r="DN36" s="648"/>
      <c r="DO36" s="648"/>
      <c r="DP36" s="648"/>
      <c r="DQ36" s="648"/>
      <c r="DR36" s="648"/>
      <c r="DS36" s="648"/>
      <c r="DT36" s="648"/>
      <c r="DU36" s="648"/>
      <c r="DV36" s="649"/>
      <c r="DW36" s="652">
        <v>24.6</v>
      </c>
      <c r="DX36" s="681"/>
      <c r="DY36" s="681"/>
      <c r="DZ36" s="681"/>
      <c r="EA36" s="681"/>
      <c r="EB36" s="681"/>
      <c r="EC36" s="682"/>
    </row>
    <row r="37" spans="2:133" ht="11.25" customHeight="1" x14ac:dyDescent="0.15">
      <c r="B37" s="644" t="s">
        <v>331</v>
      </c>
      <c r="C37" s="645"/>
      <c r="D37" s="645"/>
      <c r="E37" s="645"/>
      <c r="F37" s="645"/>
      <c r="G37" s="645"/>
      <c r="H37" s="645"/>
      <c r="I37" s="645"/>
      <c r="J37" s="645"/>
      <c r="K37" s="645"/>
      <c r="L37" s="645"/>
      <c r="M37" s="645"/>
      <c r="N37" s="645"/>
      <c r="O37" s="645"/>
      <c r="P37" s="645"/>
      <c r="Q37" s="646"/>
      <c r="R37" s="647">
        <v>411989</v>
      </c>
      <c r="S37" s="648"/>
      <c r="T37" s="648"/>
      <c r="U37" s="648"/>
      <c r="V37" s="648"/>
      <c r="W37" s="648"/>
      <c r="X37" s="648"/>
      <c r="Y37" s="649"/>
      <c r="Z37" s="650">
        <v>2.2000000000000002</v>
      </c>
      <c r="AA37" s="650"/>
      <c r="AB37" s="650"/>
      <c r="AC37" s="650"/>
      <c r="AD37" s="651" t="s">
        <v>137</v>
      </c>
      <c r="AE37" s="651"/>
      <c r="AF37" s="651"/>
      <c r="AG37" s="651"/>
      <c r="AH37" s="651"/>
      <c r="AI37" s="651"/>
      <c r="AJ37" s="651"/>
      <c r="AK37" s="651"/>
      <c r="AL37" s="652" t="s">
        <v>138</v>
      </c>
      <c r="AM37" s="653"/>
      <c r="AN37" s="653"/>
      <c r="AO37" s="654"/>
      <c r="AQ37" s="725" t="s">
        <v>332</v>
      </c>
      <c r="AR37" s="726"/>
      <c r="AS37" s="726"/>
      <c r="AT37" s="726"/>
      <c r="AU37" s="726"/>
      <c r="AV37" s="726"/>
      <c r="AW37" s="726"/>
      <c r="AX37" s="726"/>
      <c r="AY37" s="727"/>
      <c r="AZ37" s="647">
        <v>1842120</v>
      </c>
      <c r="BA37" s="648"/>
      <c r="BB37" s="648"/>
      <c r="BC37" s="648"/>
      <c r="BD37" s="684"/>
      <c r="BE37" s="684"/>
      <c r="BF37" s="702"/>
      <c r="BG37" s="662" t="s">
        <v>333</v>
      </c>
      <c r="BH37" s="663"/>
      <c r="BI37" s="663"/>
      <c r="BJ37" s="663"/>
      <c r="BK37" s="663"/>
      <c r="BL37" s="663"/>
      <c r="BM37" s="663"/>
      <c r="BN37" s="663"/>
      <c r="BO37" s="663"/>
      <c r="BP37" s="663"/>
      <c r="BQ37" s="663"/>
      <c r="BR37" s="663"/>
      <c r="BS37" s="663"/>
      <c r="BT37" s="663"/>
      <c r="BU37" s="664"/>
      <c r="BV37" s="647">
        <v>-9886</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698955</v>
      </c>
      <c r="CS37" s="684"/>
      <c r="CT37" s="684"/>
      <c r="CU37" s="684"/>
      <c r="CV37" s="684"/>
      <c r="CW37" s="684"/>
      <c r="CX37" s="684"/>
      <c r="CY37" s="685"/>
      <c r="CZ37" s="652">
        <v>3.8</v>
      </c>
      <c r="DA37" s="681"/>
      <c r="DB37" s="681"/>
      <c r="DC37" s="686"/>
      <c r="DD37" s="656">
        <v>645522</v>
      </c>
      <c r="DE37" s="684"/>
      <c r="DF37" s="684"/>
      <c r="DG37" s="684"/>
      <c r="DH37" s="684"/>
      <c r="DI37" s="684"/>
      <c r="DJ37" s="684"/>
      <c r="DK37" s="685"/>
      <c r="DL37" s="656">
        <v>516919</v>
      </c>
      <c r="DM37" s="684"/>
      <c r="DN37" s="684"/>
      <c r="DO37" s="684"/>
      <c r="DP37" s="684"/>
      <c r="DQ37" s="684"/>
      <c r="DR37" s="684"/>
      <c r="DS37" s="684"/>
      <c r="DT37" s="684"/>
      <c r="DU37" s="684"/>
      <c r="DV37" s="685"/>
      <c r="DW37" s="652">
        <v>7.3</v>
      </c>
      <c r="DX37" s="681"/>
      <c r="DY37" s="681"/>
      <c r="DZ37" s="681"/>
      <c r="EA37" s="681"/>
      <c r="EB37" s="681"/>
      <c r="EC37" s="682"/>
    </row>
    <row r="38" spans="2:133" ht="11.25" customHeight="1" x14ac:dyDescent="0.15">
      <c r="B38" s="644" t="s">
        <v>335</v>
      </c>
      <c r="C38" s="645"/>
      <c r="D38" s="645"/>
      <c r="E38" s="645"/>
      <c r="F38" s="645"/>
      <c r="G38" s="645"/>
      <c r="H38" s="645"/>
      <c r="I38" s="645"/>
      <c r="J38" s="645"/>
      <c r="K38" s="645"/>
      <c r="L38" s="645"/>
      <c r="M38" s="645"/>
      <c r="N38" s="645"/>
      <c r="O38" s="645"/>
      <c r="P38" s="645"/>
      <c r="Q38" s="646"/>
      <c r="R38" s="647">
        <v>886432</v>
      </c>
      <c r="S38" s="648"/>
      <c r="T38" s="648"/>
      <c r="U38" s="648"/>
      <c r="V38" s="648"/>
      <c r="W38" s="648"/>
      <c r="X38" s="648"/>
      <c r="Y38" s="649"/>
      <c r="Z38" s="650">
        <v>4.5999999999999996</v>
      </c>
      <c r="AA38" s="650"/>
      <c r="AB38" s="650"/>
      <c r="AC38" s="650"/>
      <c r="AD38" s="651">
        <v>6673</v>
      </c>
      <c r="AE38" s="651"/>
      <c r="AF38" s="651"/>
      <c r="AG38" s="651"/>
      <c r="AH38" s="651"/>
      <c r="AI38" s="651"/>
      <c r="AJ38" s="651"/>
      <c r="AK38" s="651"/>
      <c r="AL38" s="652">
        <v>0.1</v>
      </c>
      <c r="AM38" s="653"/>
      <c r="AN38" s="653"/>
      <c r="AO38" s="654"/>
      <c r="AQ38" s="725" t="s">
        <v>336</v>
      </c>
      <c r="AR38" s="726"/>
      <c r="AS38" s="726"/>
      <c r="AT38" s="726"/>
      <c r="AU38" s="726"/>
      <c r="AV38" s="726"/>
      <c r="AW38" s="726"/>
      <c r="AX38" s="726"/>
      <c r="AY38" s="727"/>
      <c r="AZ38" s="647">
        <v>258978</v>
      </c>
      <c r="BA38" s="648"/>
      <c r="BB38" s="648"/>
      <c r="BC38" s="648"/>
      <c r="BD38" s="684"/>
      <c r="BE38" s="684"/>
      <c r="BF38" s="702"/>
      <c r="BG38" s="662" t="s">
        <v>337</v>
      </c>
      <c r="BH38" s="663"/>
      <c r="BI38" s="663"/>
      <c r="BJ38" s="663"/>
      <c r="BK38" s="663"/>
      <c r="BL38" s="663"/>
      <c r="BM38" s="663"/>
      <c r="BN38" s="663"/>
      <c r="BO38" s="663"/>
      <c r="BP38" s="663"/>
      <c r="BQ38" s="663"/>
      <c r="BR38" s="663"/>
      <c r="BS38" s="663"/>
      <c r="BT38" s="663"/>
      <c r="BU38" s="664"/>
      <c r="BV38" s="647">
        <v>2311</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878147</v>
      </c>
      <c r="CS38" s="648"/>
      <c r="CT38" s="648"/>
      <c r="CU38" s="648"/>
      <c r="CV38" s="648"/>
      <c r="CW38" s="648"/>
      <c r="CX38" s="648"/>
      <c r="CY38" s="649"/>
      <c r="CZ38" s="652">
        <v>4.7</v>
      </c>
      <c r="DA38" s="681"/>
      <c r="DB38" s="681"/>
      <c r="DC38" s="686"/>
      <c r="DD38" s="656">
        <v>720696</v>
      </c>
      <c r="DE38" s="648"/>
      <c r="DF38" s="648"/>
      <c r="DG38" s="648"/>
      <c r="DH38" s="648"/>
      <c r="DI38" s="648"/>
      <c r="DJ38" s="648"/>
      <c r="DK38" s="649"/>
      <c r="DL38" s="656">
        <v>457027</v>
      </c>
      <c r="DM38" s="648"/>
      <c r="DN38" s="648"/>
      <c r="DO38" s="648"/>
      <c r="DP38" s="648"/>
      <c r="DQ38" s="648"/>
      <c r="DR38" s="648"/>
      <c r="DS38" s="648"/>
      <c r="DT38" s="648"/>
      <c r="DU38" s="648"/>
      <c r="DV38" s="649"/>
      <c r="DW38" s="652">
        <v>6.5</v>
      </c>
      <c r="DX38" s="681"/>
      <c r="DY38" s="681"/>
      <c r="DZ38" s="681"/>
      <c r="EA38" s="681"/>
      <c r="EB38" s="681"/>
      <c r="EC38" s="682"/>
    </row>
    <row r="39" spans="2:133" ht="11.25" customHeight="1" x14ac:dyDescent="0.15">
      <c r="B39" s="644" t="s">
        <v>339</v>
      </c>
      <c r="C39" s="645"/>
      <c r="D39" s="645"/>
      <c r="E39" s="645"/>
      <c r="F39" s="645"/>
      <c r="G39" s="645"/>
      <c r="H39" s="645"/>
      <c r="I39" s="645"/>
      <c r="J39" s="645"/>
      <c r="K39" s="645"/>
      <c r="L39" s="645"/>
      <c r="M39" s="645"/>
      <c r="N39" s="645"/>
      <c r="O39" s="645"/>
      <c r="P39" s="645"/>
      <c r="Q39" s="646"/>
      <c r="R39" s="647">
        <v>4053100</v>
      </c>
      <c r="S39" s="648"/>
      <c r="T39" s="648"/>
      <c r="U39" s="648"/>
      <c r="V39" s="648"/>
      <c r="W39" s="648"/>
      <c r="X39" s="648"/>
      <c r="Y39" s="649"/>
      <c r="Z39" s="650">
        <v>21.3</v>
      </c>
      <c r="AA39" s="650"/>
      <c r="AB39" s="650"/>
      <c r="AC39" s="650"/>
      <c r="AD39" s="651" t="s">
        <v>137</v>
      </c>
      <c r="AE39" s="651"/>
      <c r="AF39" s="651"/>
      <c r="AG39" s="651"/>
      <c r="AH39" s="651"/>
      <c r="AI39" s="651"/>
      <c r="AJ39" s="651"/>
      <c r="AK39" s="651"/>
      <c r="AL39" s="652" t="s">
        <v>138</v>
      </c>
      <c r="AM39" s="653"/>
      <c r="AN39" s="653"/>
      <c r="AO39" s="654"/>
      <c r="AQ39" s="725" t="s">
        <v>340</v>
      </c>
      <c r="AR39" s="726"/>
      <c r="AS39" s="726"/>
      <c r="AT39" s="726"/>
      <c r="AU39" s="726"/>
      <c r="AV39" s="726"/>
      <c r="AW39" s="726"/>
      <c r="AX39" s="726"/>
      <c r="AY39" s="727"/>
      <c r="AZ39" s="647">
        <v>4461</v>
      </c>
      <c r="BA39" s="648"/>
      <c r="BB39" s="648"/>
      <c r="BC39" s="648"/>
      <c r="BD39" s="684"/>
      <c r="BE39" s="684"/>
      <c r="BF39" s="702"/>
      <c r="BG39" s="662" t="s">
        <v>341</v>
      </c>
      <c r="BH39" s="663"/>
      <c r="BI39" s="663"/>
      <c r="BJ39" s="663"/>
      <c r="BK39" s="663"/>
      <c r="BL39" s="663"/>
      <c r="BM39" s="663"/>
      <c r="BN39" s="663"/>
      <c r="BO39" s="663"/>
      <c r="BP39" s="663"/>
      <c r="BQ39" s="663"/>
      <c r="BR39" s="663"/>
      <c r="BS39" s="663"/>
      <c r="BT39" s="663"/>
      <c r="BU39" s="664"/>
      <c r="BV39" s="647">
        <v>3326</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398468</v>
      </c>
      <c r="CS39" s="684"/>
      <c r="CT39" s="684"/>
      <c r="CU39" s="684"/>
      <c r="CV39" s="684"/>
      <c r="CW39" s="684"/>
      <c r="CX39" s="684"/>
      <c r="CY39" s="685"/>
      <c r="CZ39" s="652">
        <v>2.2000000000000002</v>
      </c>
      <c r="DA39" s="681"/>
      <c r="DB39" s="681"/>
      <c r="DC39" s="686"/>
      <c r="DD39" s="656">
        <v>3820</v>
      </c>
      <c r="DE39" s="684"/>
      <c r="DF39" s="684"/>
      <c r="DG39" s="684"/>
      <c r="DH39" s="684"/>
      <c r="DI39" s="684"/>
      <c r="DJ39" s="684"/>
      <c r="DK39" s="685"/>
      <c r="DL39" s="656" t="s">
        <v>137</v>
      </c>
      <c r="DM39" s="684"/>
      <c r="DN39" s="684"/>
      <c r="DO39" s="684"/>
      <c r="DP39" s="684"/>
      <c r="DQ39" s="684"/>
      <c r="DR39" s="684"/>
      <c r="DS39" s="684"/>
      <c r="DT39" s="684"/>
      <c r="DU39" s="684"/>
      <c r="DV39" s="685"/>
      <c r="DW39" s="652" t="s">
        <v>138</v>
      </c>
      <c r="DX39" s="681"/>
      <c r="DY39" s="681"/>
      <c r="DZ39" s="681"/>
      <c r="EA39" s="681"/>
      <c r="EB39" s="681"/>
      <c r="EC39" s="682"/>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137</v>
      </c>
      <c r="S40" s="648"/>
      <c r="T40" s="648"/>
      <c r="U40" s="648"/>
      <c r="V40" s="648"/>
      <c r="W40" s="648"/>
      <c r="X40" s="648"/>
      <c r="Y40" s="649"/>
      <c r="Z40" s="650" t="s">
        <v>137</v>
      </c>
      <c r="AA40" s="650"/>
      <c r="AB40" s="650"/>
      <c r="AC40" s="650"/>
      <c r="AD40" s="651" t="s">
        <v>137</v>
      </c>
      <c r="AE40" s="651"/>
      <c r="AF40" s="651"/>
      <c r="AG40" s="651"/>
      <c r="AH40" s="651"/>
      <c r="AI40" s="651"/>
      <c r="AJ40" s="651"/>
      <c r="AK40" s="651"/>
      <c r="AL40" s="652" t="s">
        <v>138</v>
      </c>
      <c r="AM40" s="653"/>
      <c r="AN40" s="653"/>
      <c r="AO40" s="654"/>
      <c r="AQ40" s="725" t="s">
        <v>344</v>
      </c>
      <c r="AR40" s="726"/>
      <c r="AS40" s="726"/>
      <c r="AT40" s="726"/>
      <c r="AU40" s="726"/>
      <c r="AV40" s="726"/>
      <c r="AW40" s="726"/>
      <c r="AX40" s="726"/>
      <c r="AY40" s="727"/>
      <c r="AZ40" s="647" t="s">
        <v>137</v>
      </c>
      <c r="BA40" s="648"/>
      <c r="BB40" s="648"/>
      <c r="BC40" s="648"/>
      <c r="BD40" s="684"/>
      <c r="BE40" s="684"/>
      <c r="BF40" s="702"/>
      <c r="BG40" s="728" t="s">
        <v>345</v>
      </c>
      <c r="BH40" s="729"/>
      <c r="BI40" s="729"/>
      <c r="BJ40" s="729"/>
      <c r="BK40" s="729"/>
      <c r="BL40" s="236"/>
      <c r="BM40" s="663" t="s">
        <v>346</v>
      </c>
      <c r="BN40" s="663"/>
      <c r="BO40" s="663"/>
      <c r="BP40" s="663"/>
      <c r="BQ40" s="663"/>
      <c r="BR40" s="663"/>
      <c r="BS40" s="663"/>
      <c r="BT40" s="663"/>
      <c r="BU40" s="664"/>
      <c r="BV40" s="647">
        <v>72</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1314010</v>
      </c>
      <c r="CS40" s="648"/>
      <c r="CT40" s="648"/>
      <c r="CU40" s="648"/>
      <c r="CV40" s="648"/>
      <c r="CW40" s="648"/>
      <c r="CX40" s="648"/>
      <c r="CY40" s="649"/>
      <c r="CZ40" s="652">
        <v>7.1</v>
      </c>
      <c r="DA40" s="681"/>
      <c r="DB40" s="681"/>
      <c r="DC40" s="686"/>
      <c r="DD40" s="656">
        <v>529700</v>
      </c>
      <c r="DE40" s="648"/>
      <c r="DF40" s="648"/>
      <c r="DG40" s="648"/>
      <c r="DH40" s="648"/>
      <c r="DI40" s="648"/>
      <c r="DJ40" s="648"/>
      <c r="DK40" s="649"/>
      <c r="DL40" s="656" t="s">
        <v>137</v>
      </c>
      <c r="DM40" s="648"/>
      <c r="DN40" s="648"/>
      <c r="DO40" s="648"/>
      <c r="DP40" s="648"/>
      <c r="DQ40" s="648"/>
      <c r="DR40" s="648"/>
      <c r="DS40" s="648"/>
      <c r="DT40" s="648"/>
      <c r="DU40" s="648"/>
      <c r="DV40" s="649"/>
      <c r="DW40" s="652" t="s">
        <v>138</v>
      </c>
      <c r="DX40" s="681"/>
      <c r="DY40" s="681"/>
      <c r="DZ40" s="681"/>
      <c r="EA40" s="681"/>
      <c r="EB40" s="681"/>
      <c r="EC40" s="682"/>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137</v>
      </c>
      <c r="S41" s="648"/>
      <c r="T41" s="648"/>
      <c r="U41" s="648"/>
      <c r="V41" s="648"/>
      <c r="W41" s="648"/>
      <c r="X41" s="648"/>
      <c r="Y41" s="649"/>
      <c r="Z41" s="650" t="s">
        <v>137</v>
      </c>
      <c r="AA41" s="650"/>
      <c r="AB41" s="650"/>
      <c r="AC41" s="650"/>
      <c r="AD41" s="651" t="s">
        <v>137</v>
      </c>
      <c r="AE41" s="651"/>
      <c r="AF41" s="651"/>
      <c r="AG41" s="651"/>
      <c r="AH41" s="651"/>
      <c r="AI41" s="651"/>
      <c r="AJ41" s="651"/>
      <c r="AK41" s="651"/>
      <c r="AL41" s="652" t="s">
        <v>137</v>
      </c>
      <c r="AM41" s="653"/>
      <c r="AN41" s="653"/>
      <c r="AO41" s="654"/>
      <c r="AQ41" s="725" t="s">
        <v>349</v>
      </c>
      <c r="AR41" s="726"/>
      <c r="AS41" s="726"/>
      <c r="AT41" s="726"/>
      <c r="AU41" s="726"/>
      <c r="AV41" s="726"/>
      <c r="AW41" s="726"/>
      <c r="AX41" s="726"/>
      <c r="AY41" s="727"/>
      <c r="AZ41" s="647">
        <v>173704</v>
      </c>
      <c r="BA41" s="648"/>
      <c r="BB41" s="648"/>
      <c r="BC41" s="648"/>
      <c r="BD41" s="684"/>
      <c r="BE41" s="684"/>
      <c r="BF41" s="702"/>
      <c r="BG41" s="728"/>
      <c r="BH41" s="729"/>
      <c r="BI41" s="729"/>
      <c r="BJ41" s="729"/>
      <c r="BK41" s="729"/>
      <c r="BL41" s="236"/>
      <c r="BM41" s="663" t="s">
        <v>350</v>
      </c>
      <c r="BN41" s="663"/>
      <c r="BO41" s="663"/>
      <c r="BP41" s="663"/>
      <c r="BQ41" s="663"/>
      <c r="BR41" s="663"/>
      <c r="BS41" s="663"/>
      <c r="BT41" s="663"/>
      <c r="BU41" s="664"/>
      <c r="BV41" s="647">
        <v>2</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137</v>
      </c>
      <c r="CS41" s="684"/>
      <c r="CT41" s="684"/>
      <c r="CU41" s="684"/>
      <c r="CV41" s="684"/>
      <c r="CW41" s="684"/>
      <c r="CX41" s="684"/>
      <c r="CY41" s="685"/>
      <c r="CZ41" s="652" t="s">
        <v>137</v>
      </c>
      <c r="DA41" s="681"/>
      <c r="DB41" s="681"/>
      <c r="DC41" s="686"/>
      <c r="DD41" s="656" t="s">
        <v>137</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352</v>
      </c>
      <c r="C42" s="645"/>
      <c r="D42" s="645"/>
      <c r="E42" s="645"/>
      <c r="F42" s="645"/>
      <c r="G42" s="645"/>
      <c r="H42" s="645"/>
      <c r="I42" s="645"/>
      <c r="J42" s="645"/>
      <c r="K42" s="645"/>
      <c r="L42" s="645"/>
      <c r="M42" s="645"/>
      <c r="N42" s="645"/>
      <c r="O42" s="645"/>
      <c r="P42" s="645"/>
      <c r="Q42" s="646"/>
      <c r="R42" s="647">
        <v>223700</v>
      </c>
      <c r="S42" s="648"/>
      <c r="T42" s="648"/>
      <c r="U42" s="648"/>
      <c r="V42" s="648"/>
      <c r="W42" s="648"/>
      <c r="X42" s="648"/>
      <c r="Y42" s="649"/>
      <c r="Z42" s="650">
        <v>1.2</v>
      </c>
      <c r="AA42" s="650"/>
      <c r="AB42" s="650"/>
      <c r="AC42" s="650"/>
      <c r="AD42" s="651" t="s">
        <v>138</v>
      </c>
      <c r="AE42" s="651"/>
      <c r="AF42" s="651"/>
      <c r="AG42" s="651"/>
      <c r="AH42" s="651"/>
      <c r="AI42" s="651"/>
      <c r="AJ42" s="651"/>
      <c r="AK42" s="651"/>
      <c r="AL42" s="652" t="s">
        <v>137</v>
      </c>
      <c r="AM42" s="653"/>
      <c r="AN42" s="653"/>
      <c r="AO42" s="654"/>
      <c r="AQ42" s="746" t="s">
        <v>353</v>
      </c>
      <c r="AR42" s="747"/>
      <c r="AS42" s="747"/>
      <c r="AT42" s="747"/>
      <c r="AU42" s="747"/>
      <c r="AV42" s="747"/>
      <c r="AW42" s="747"/>
      <c r="AX42" s="747"/>
      <c r="AY42" s="748"/>
      <c r="AZ42" s="738">
        <v>704443</v>
      </c>
      <c r="BA42" s="739"/>
      <c r="BB42" s="739"/>
      <c r="BC42" s="739"/>
      <c r="BD42" s="718"/>
      <c r="BE42" s="718"/>
      <c r="BF42" s="720"/>
      <c r="BG42" s="730"/>
      <c r="BH42" s="731"/>
      <c r="BI42" s="731"/>
      <c r="BJ42" s="731"/>
      <c r="BK42" s="731"/>
      <c r="BL42" s="237"/>
      <c r="BM42" s="673" t="s">
        <v>354</v>
      </c>
      <c r="BN42" s="673"/>
      <c r="BO42" s="673"/>
      <c r="BP42" s="673"/>
      <c r="BQ42" s="673"/>
      <c r="BR42" s="673"/>
      <c r="BS42" s="673"/>
      <c r="BT42" s="673"/>
      <c r="BU42" s="674"/>
      <c r="BV42" s="738">
        <v>419</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4805545</v>
      </c>
      <c r="CS42" s="648"/>
      <c r="CT42" s="648"/>
      <c r="CU42" s="648"/>
      <c r="CV42" s="648"/>
      <c r="CW42" s="648"/>
      <c r="CX42" s="648"/>
      <c r="CY42" s="649"/>
      <c r="CZ42" s="652">
        <v>26</v>
      </c>
      <c r="DA42" s="653"/>
      <c r="DB42" s="653"/>
      <c r="DC42" s="665"/>
      <c r="DD42" s="656">
        <v>362745</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356</v>
      </c>
      <c r="C43" s="689"/>
      <c r="D43" s="689"/>
      <c r="E43" s="689"/>
      <c r="F43" s="689"/>
      <c r="G43" s="689"/>
      <c r="H43" s="689"/>
      <c r="I43" s="689"/>
      <c r="J43" s="689"/>
      <c r="K43" s="689"/>
      <c r="L43" s="689"/>
      <c r="M43" s="689"/>
      <c r="N43" s="689"/>
      <c r="O43" s="689"/>
      <c r="P43" s="689"/>
      <c r="Q43" s="690"/>
      <c r="R43" s="738">
        <v>19073309</v>
      </c>
      <c r="S43" s="739"/>
      <c r="T43" s="739"/>
      <c r="U43" s="739"/>
      <c r="V43" s="739"/>
      <c r="W43" s="739"/>
      <c r="X43" s="739"/>
      <c r="Y43" s="740"/>
      <c r="Z43" s="741">
        <v>100</v>
      </c>
      <c r="AA43" s="741"/>
      <c r="AB43" s="741"/>
      <c r="AC43" s="741"/>
      <c r="AD43" s="742">
        <v>6820458</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67836</v>
      </c>
      <c r="CS43" s="684"/>
      <c r="CT43" s="684"/>
      <c r="CU43" s="684"/>
      <c r="CV43" s="684"/>
      <c r="CW43" s="684"/>
      <c r="CX43" s="684"/>
      <c r="CY43" s="685"/>
      <c r="CZ43" s="652">
        <v>0.4</v>
      </c>
      <c r="DA43" s="681"/>
      <c r="DB43" s="681"/>
      <c r="DC43" s="686"/>
      <c r="DD43" s="656">
        <v>66198</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4805545</v>
      </c>
      <c r="CS44" s="648"/>
      <c r="CT44" s="648"/>
      <c r="CU44" s="648"/>
      <c r="CV44" s="648"/>
      <c r="CW44" s="648"/>
      <c r="CX44" s="648"/>
      <c r="CY44" s="649"/>
      <c r="CZ44" s="652">
        <v>26</v>
      </c>
      <c r="DA44" s="653"/>
      <c r="DB44" s="653"/>
      <c r="DC44" s="665"/>
      <c r="DD44" s="656">
        <v>362745</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788613</v>
      </c>
      <c r="CS45" s="684"/>
      <c r="CT45" s="684"/>
      <c r="CU45" s="684"/>
      <c r="CV45" s="684"/>
      <c r="CW45" s="684"/>
      <c r="CX45" s="684"/>
      <c r="CY45" s="685"/>
      <c r="CZ45" s="652">
        <v>4.3</v>
      </c>
      <c r="DA45" s="681"/>
      <c r="DB45" s="681"/>
      <c r="DC45" s="686"/>
      <c r="DD45" s="656">
        <v>149427</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4016932</v>
      </c>
      <c r="CS46" s="648"/>
      <c r="CT46" s="648"/>
      <c r="CU46" s="648"/>
      <c r="CV46" s="648"/>
      <c r="CW46" s="648"/>
      <c r="CX46" s="648"/>
      <c r="CY46" s="649"/>
      <c r="CZ46" s="652">
        <v>21.7</v>
      </c>
      <c r="DA46" s="653"/>
      <c r="DB46" s="653"/>
      <c r="DC46" s="665"/>
      <c r="DD46" s="656">
        <v>213318</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t="s">
        <v>365</v>
      </c>
      <c r="CS47" s="684"/>
      <c r="CT47" s="684"/>
      <c r="CU47" s="684"/>
      <c r="CV47" s="684"/>
      <c r="CW47" s="684"/>
      <c r="CX47" s="684"/>
      <c r="CY47" s="685"/>
      <c r="CZ47" s="652" t="s">
        <v>137</v>
      </c>
      <c r="DA47" s="681"/>
      <c r="DB47" s="681"/>
      <c r="DC47" s="686"/>
      <c r="DD47" s="656" t="s">
        <v>365</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365</v>
      </c>
      <c r="CS48" s="648"/>
      <c r="CT48" s="648"/>
      <c r="CU48" s="648"/>
      <c r="CV48" s="648"/>
      <c r="CW48" s="648"/>
      <c r="CX48" s="648"/>
      <c r="CY48" s="649"/>
      <c r="CZ48" s="652" t="s">
        <v>365</v>
      </c>
      <c r="DA48" s="653"/>
      <c r="DB48" s="653"/>
      <c r="DC48" s="665"/>
      <c r="DD48" s="656" t="s">
        <v>137</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18511572</v>
      </c>
      <c r="CS49" s="718"/>
      <c r="CT49" s="718"/>
      <c r="CU49" s="718"/>
      <c r="CV49" s="718"/>
      <c r="CW49" s="718"/>
      <c r="CX49" s="718"/>
      <c r="CY49" s="749"/>
      <c r="CZ49" s="743">
        <v>100</v>
      </c>
      <c r="DA49" s="750"/>
      <c r="DB49" s="750"/>
      <c r="DC49" s="751"/>
      <c r="DD49" s="752">
        <v>8544058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oGqoRkPVTlZ13//L8JpUHQV2Vdco00lAVyddAcpVTCsC/ZWos8YvOXhN63STvYJRXC3NX7s1N+c81H1ve1W0Ww==" saltValue="yHYSlzbXqn/jOvTUZNKCW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M1" zoomScale="70" zoomScaleNormal="25" zoomScaleSheetLayoutView="70" workbookViewId="0">
      <selection activeCell="DQ9" sqref="DQ9:DU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19073</v>
      </c>
      <c r="R7" s="783"/>
      <c r="S7" s="783"/>
      <c r="T7" s="783"/>
      <c r="U7" s="783"/>
      <c r="V7" s="783">
        <v>18512</v>
      </c>
      <c r="W7" s="783"/>
      <c r="X7" s="783"/>
      <c r="Y7" s="783"/>
      <c r="Z7" s="783"/>
      <c r="AA7" s="783">
        <v>561</v>
      </c>
      <c r="AB7" s="783"/>
      <c r="AC7" s="783"/>
      <c r="AD7" s="783"/>
      <c r="AE7" s="784"/>
      <c r="AF7" s="785">
        <v>426</v>
      </c>
      <c r="AG7" s="786"/>
      <c r="AH7" s="786"/>
      <c r="AI7" s="786"/>
      <c r="AJ7" s="787"/>
      <c r="AK7" s="822">
        <v>781</v>
      </c>
      <c r="AL7" s="823"/>
      <c r="AM7" s="823"/>
      <c r="AN7" s="823"/>
      <c r="AO7" s="823"/>
      <c r="AP7" s="823">
        <v>15857</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591</v>
      </c>
      <c r="BT7" s="827"/>
      <c r="BU7" s="827"/>
      <c r="BV7" s="827"/>
      <c r="BW7" s="827"/>
      <c r="BX7" s="827"/>
      <c r="BY7" s="827"/>
      <c r="BZ7" s="827"/>
      <c r="CA7" s="827"/>
      <c r="CB7" s="827"/>
      <c r="CC7" s="827"/>
      <c r="CD7" s="827"/>
      <c r="CE7" s="827"/>
      <c r="CF7" s="827"/>
      <c r="CG7" s="828"/>
      <c r="CH7" s="819">
        <v>41</v>
      </c>
      <c r="CI7" s="820"/>
      <c r="CJ7" s="820"/>
      <c r="CK7" s="820"/>
      <c r="CL7" s="821"/>
      <c r="CM7" s="819">
        <v>-485</v>
      </c>
      <c r="CN7" s="820"/>
      <c r="CO7" s="820"/>
      <c r="CP7" s="820"/>
      <c r="CQ7" s="821"/>
      <c r="CR7" s="819">
        <v>10</v>
      </c>
      <c r="CS7" s="820"/>
      <c r="CT7" s="820"/>
      <c r="CU7" s="820"/>
      <c r="CV7" s="821"/>
      <c r="CW7" s="819">
        <v>16</v>
      </c>
      <c r="CX7" s="820"/>
      <c r="CY7" s="820"/>
      <c r="CZ7" s="820"/>
      <c r="DA7" s="821"/>
      <c r="DB7" s="819" t="s">
        <v>593</v>
      </c>
      <c r="DC7" s="820"/>
      <c r="DD7" s="820"/>
      <c r="DE7" s="820"/>
      <c r="DF7" s="821"/>
      <c r="DG7" s="819">
        <v>975</v>
      </c>
      <c r="DH7" s="820"/>
      <c r="DI7" s="820"/>
      <c r="DJ7" s="820"/>
      <c r="DK7" s="821"/>
      <c r="DL7" s="819" t="s">
        <v>593</v>
      </c>
      <c r="DM7" s="820"/>
      <c r="DN7" s="820"/>
      <c r="DO7" s="820"/>
      <c r="DP7" s="821"/>
      <c r="DQ7" s="819">
        <v>510</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592</v>
      </c>
      <c r="BT8" s="817"/>
      <c r="BU8" s="817"/>
      <c r="BV8" s="817"/>
      <c r="BW8" s="817"/>
      <c r="BX8" s="817"/>
      <c r="BY8" s="817"/>
      <c r="BZ8" s="817"/>
      <c r="CA8" s="817"/>
      <c r="CB8" s="817"/>
      <c r="CC8" s="817"/>
      <c r="CD8" s="817"/>
      <c r="CE8" s="817"/>
      <c r="CF8" s="817"/>
      <c r="CG8" s="818"/>
      <c r="CH8" s="829">
        <v>2</v>
      </c>
      <c r="CI8" s="830"/>
      <c r="CJ8" s="830"/>
      <c r="CK8" s="830"/>
      <c r="CL8" s="831"/>
      <c r="CM8" s="829">
        <v>14</v>
      </c>
      <c r="CN8" s="830"/>
      <c r="CO8" s="830"/>
      <c r="CP8" s="830"/>
      <c r="CQ8" s="831"/>
      <c r="CR8" s="829">
        <v>1</v>
      </c>
      <c r="CS8" s="830"/>
      <c r="CT8" s="830"/>
      <c r="CU8" s="830"/>
      <c r="CV8" s="831"/>
      <c r="CW8" s="829" t="s">
        <v>593</v>
      </c>
      <c r="CX8" s="830"/>
      <c r="CY8" s="830"/>
      <c r="CZ8" s="830"/>
      <c r="DA8" s="831"/>
      <c r="DB8" s="829" t="s">
        <v>593</v>
      </c>
      <c r="DC8" s="830"/>
      <c r="DD8" s="830"/>
      <c r="DE8" s="830"/>
      <c r="DF8" s="831"/>
      <c r="DG8" s="829" t="s">
        <v>593</v>
      </c>
      <c r="DH8" s="830"/>
      <c r="DI8" s="830"/>
      <c r="DJ8" s="830"/>
      <c r="DK8" s="831"/>
      <c r="DL8" s="829" t="s">
        <v>593</v>
      </c>
      <c r="DM8" s="830"/>
      <c r="DN8" s="830"/>
      <c r="DO8" s="830"/>
      <c r="DP8" s="831"/>
      <c r="DQ8" s="829" t="s">
        <v>593</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426</v>
      </c>
      <c r="AG23" s="842"/>
      <c r="AH23" s="842"/>
      <c r="AI23" s="842"/>
      <c r="AJ23" s="845"/>
      <c r="AK23" s="846"/>
      <c r="AL23" s="847"/>
      <c r="AM23" s="847"/>
      <c r="AN23" s="847"/>
      <c r="AO23" s="847"/>
      <c r="AP23" s="842"/>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2004</v>
      </c>
      <c r="R28" s="871"/>
      <c r="S28" s="871"/>
      <c r="T28" s="871"/>
      <c r="U28" s="871"/>
      <c r="V28" s="871">
        <v>1983</v>
      </c>
      <c r="W28" s="871"/>
      <c r="X28" s="871"/>
      <c r="Y28" s="871"/>
      <c r="Z28" s="871"/>
      <c r="AA28" s="871">
        <v>21</v>
      </c>
      <c r="AB28" s="871"/>
      <c r="AC28" s="871"/>
      <c r="AD28" s="871"/>
      <c r="AE28" s="872"/>
      <c r="AF28" s="873">
        <v>21</v>
      </c>
      <c r="AG28" s="871"/>
      <c r="AH28" s="871"/>
      <c r="AI28" s="871"/>
      <c r="AJ28" s="874"/>
      <c r="AK28" s="875">
        <v>174</v>
      </c>
      <c r="AL28" s="866"/>
      <c r="AM28" s="866"/>
      <c r="AN28" s="866"/>
      <c r="AO28" s="866"/>
      <c r="AP28" s="866" t="s">
        <v>583</v>
      </c>
      <c r="AQ28" s="866"/>
      <c r="AR28" s="866"/>
      <c r="AS28" s="866"/>
      <c r="AT28" s="866"/>
      <c r="AU28" s="866" t="s">
        <v>583</v>
      </c>
      <c r="AV28" s="866"/>
      <c r="AW28" s="866"/>
      <c r="AX28" s="866"/>
      <c r="AY28" s="866"/>
      <c r="AZ28" s="867" t="s">
        <v>583</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1898</v>
      </c>
      <c r="R29" s="807"/>
      <c r="S29" s="807"/>
      <c r="T29" s="807"/>
      <c r="U29" s="807"/>
      <c r="V29" s="807">
        <v>1890</v>
      </c>
      <c r="W29" s="807"/>
      <c r="X29" s="807"/>
      <c r="Y29" s="807"/>
      <c r="Z29" s="807"/>
      <c r="AA29" s="807">
        <v>8</v>
      </c>
      <c r="AB29" s="807"/>
      <c r="AC29" s="807"/>
      <c r="AD29" s="807"/>
      <c r="AE29" s="808"/>
      <c r="AF29" s="809">
        <v>8</v>
      </c>
      <c r="AG29" s="810"/>
      <c r="AH29" s="810"/>
      <c r="AI29" s="810"/>
      <c r="AJ29" s="811"/>
      <c r="AK29" s="878">
        <v>275</v>
      </c>
      <c r="AL29" s="879"/>
      <c r="AM29" s="879"/>
      <c r="AN29" s="879"/>
      <c r="AO29" s="879"/>
      <c r="AP29" s="879" t="s">
        <v>583</v>
      </c>
      <c r="AQ29" s="879"/>
      <c r="AR29" s="879"/>
      <c r="AS29" s="879"/>
      <c r="AT29" s="879"/>
      <c r="AU29" s="879" t="s">
        <v>583</v>
      </c>
      <c r="AV29" s="879"/>
      <c r="AW29" s="879"/>
      <c r="AX29" s="879"/>
      <c r="AY29" s="879"/>
      <c r="AZ29" s="880" t="s">
        <v>583</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332</v>
      </c>
      <c r="R30" s="807"/>
      <c r="S30" s="807"/>
      <c r="T30" s="807"/>
      <c r="U30" s="807"/>
      <c r="V30" s="807">
        <v>332</v>
      </c>
      <c r="W30" s="807"/>
      <c r="X30" s="807"/>
      <c r="Y30" s="807"/>
      <c r="Z30" s="807"/>
      <c r="AA30" s="807">
        <v>0</v>
      </c>
      <c r="AB30" s="807"/>
      <c r="AC30" s="807"/>
      <c r="AD30" s="807"/>
      <c r="AE30" s="808"/>
      <c r="AF30" s="809">
        <v>0</v>
      </c>
      <c r="AG30" s="810"/>
      <c r="AH30" s="810"/>
      <c r="AI30" s="810"/>
      <c r="AJ30" s="811"/>
      <c r="AK30" s="878">
        <v>395</v>
      </c>
      <c r="AL30" s="879"/>
      <c r="AM30" s="879"/>
      <c r="AN30" s="879"/>
      <c r="AO30" s="879"/>
      <c r="AP30" s="879" t="s">
        <v>583</v>
      </c>
      <c r="AQ30" s="879"/>
      <c r="AR30" s="879"/>
      <c r="AS30" s="879"/>
      <c r="AT30" s="879"/>
      <c r="AU30" s="879" t="s">
        <v>583</v>
      </c>
      <c r="AV30" s="879"/>
      <c r="AW30" s="879"/>
      <c r="AX30" s="879"/>
      <c r="AY30" s="879"/>
      <c r="AZ30" s="880" t="s">
        <v>583</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14198</v>
      </c>
      <c r="R31" s="807"/>
      <c r="S31" s="807"/>
      <c r="T31" s="807"/>
      <c r="U31" s="807"/>
      <c r="V31" s="807">
        <v>14285</v>
      </c>
      <c r="W31" s="807"/>
      <c r="X31" s="807"/>
      <c r="Y31" s="807"/>
      <c r="Z31" s="807"/>
      <c r="AA31" s="807">
        <v>-87</v>
      </c>
      <c r="AB31" s="807"/>
      <c r="AC31" s="807"/>
      <c r="AD31" s="807"/>
      <c r="AE31" s="808"/>
      <c r="AF31" s="809">
        <v>2834</v>
      </c>
      <c r="AG31" s="810"/>
      <c r="AH31" s="810"/>
      <c r="AI31" s="810"/>
      <c r="AJ31" s="811"/>
      <c r="AK31" s="878">
        <v>1842</v>
      </c>
      <c r="AL31" s="879"/>
      <c r="AM31" s="879"/>
      <c r="AN31" s="879"/>
      <c r="AO31" s="879"/>
      <c r="AP31" s="879">
        <v>12145</v>
      </c>
      <c r="AQ31" s="879"/>
      <c r="AR31" s="879"/>
      <c r="AS31" s="879"/>
      <c r="AT31" s="879"/>
      <c r="AU31" s="879">
        <v>6480</v>
      </c>
      <c r="AV31" s="879"/>
      <c r="AW31" s="879"/>
      <c r="AX31" s="879"/>
      <c r="AY31" s="879"/>
      <c r="AZ31" s="880" t="s">
        <v>583</v>
      </c>
      <c r="BA31" s="880"/>
      <c r="BB31" s="880"/>
      <c r="BC31" s="880"/>
      <c r="BD31" s="880"/>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768</v>
      </c>
      <c r="R32" s="807"/>
      <c r="S32" s="807"/>
      <c r="T32" s="807"/>
      <c r="U32" s="807"/>
      <c r="V32" s="807">
        <v>525</v>
      </c>
      <c r="W32" s="807"/>
      <c r="X32" s="807"/>
      <c r="Y32" s="807"/>
      <c r="Z32" s="807"/>
      <c r="AA32" s="807">
        <v>243</v>
      </c>
      <c r="AB32" s="807"/>
      <c r="AC32" s="807"/>
      <c r="AD32" s="807"/>
      <c r="AE32" s="808"/>
      <c r="AF32" s="809">
        <v>58</v>
      </c>
      <c r="AG32" s="810"/>
      <c r="AH32" s="810"/>
      <c r="AI32" s="810"/>
      <c r="AJ32" s="811"/>
      <c r="AK32" s="878">
        <v>259</v>
      </c>
      <c r="AL32" s="879"/>
      <c r="AM32" s="879"/>
      <c r="AN32" s="879"/>
      <c r="AO32" s="879"/>
      <c r="AP32" s="879">
        <v>3420</v>
      </c>
      <c r="AQ32" s="879"/>
      <c r="AR32" s="879"/>
      <c r="AS32" s="879"/>
      <c r="AT32" s="879"/>
      <c r="AU32" s="879">
        <v>1809</v>
      </c>
      <c r="AV32" s="879"/>
      <c r="AW32" s="879"/>
      <c r="AX32" s="879"/>
      <c r="AY32" s="879"/>
      <c r="AZ32" s="880" t="s">
        <v>583</v>
      </c>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2922</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413</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415</v>
      </c>
      <c r="B66" s="789"/>
      <c r="C66" s="789"/>
      <c r="D66" s="789"/>
      <c r="E66" s="789"/>
      <c r="F66" s="789"/>
      <c r="G66" s="789"/>
      <c r="H66" s="789"/>
      <c r="I66" s="789"/>
      <c r="J66" s="789"/>
      <c r="K66" s="789"/>
      <c r="L66" s="789"/>
      <c r="M66" s="789"/>
      <c r="N66" s="789"/>
      <c r="O66" s="789"/>
      <c r="P66" s="790"/>
      <c r="Q66" s="765" t="s">
        <v>416</v>
      </c>
      <c r="R66" s="766"/>
      <c r="S66" s="766"/>
      <c r="T66" s="766"/>
      <c r="U66" s="767"/>
      <c r="V66" s="765" t="s">
        <v>417</v>
      </c>
      <c r="W66" s="766"/>
      <c r="X66" s="766"/>
      <c r="Y66" s="766"/>
      <c r="Z66" s="767"/>
      <c r="AA66" s="765" t="s">
        <v>418</v>
      </c>
      <c r="AB66" s="766"/>
      <c r="AC66" s="766"/>
      <c r="AD66" s="766"/>
      <c r="AE66" s="767"/>
      <c r="AF66" s="900" t="s">
        <v>419</v>
      </c>
      <c r="AG66" s="861"/>
      <c r="AH66" s="861"/>
      <c r="AI66" s="861"/>
      <c r="AJ66" s="901"/>
      <c r="AK66" s="765" t="s">
        <v>420</v>
      </c>
      <c r="AL66" s="789"/>
      <c r="AM66" s="789"/>
      <c r="AN66" s="789"/>
      <c r="AO66" s="790"/>
      <c r="AP66" s="765" t="s">
        <v>421</v>
      </c>
      <c r="AQ66" s="766"/>
      <c r="AR66" s="766"/>
      <c r="AS66" s="766"/>
      <c r="AT66" s="767"/>
      <c r="AU66" s="765" t="s">
        <v>422</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584</v>
      </c>
      <c r="C68" s="918"/>
      <c r="D68" s="918"/>
      <c r="E68" s="918"/>
      <c r="F68" s="918"/>
      <c r="G68" s="918"/>
      <c r="H68" s="918"/>
      <c r="I68" s="918"/>
      <c r="J68" s="918"/>
      <c r="K68" s="918"/>
      <c r="L68" s="918"/>
      <c r="M68" s="918"/>
      <c r="N68" s="918"/>
      <c r="O68" s="918"/>
      <c r="P68" s="919"/>
      <c r="Q68" s="920">
        <v>19</v>
      </c>
      <c r="R68" s="914"/>
      <c r="S68" s="914"/>
      <c r="T68" s="914"/>
      <c r="U68" s="914"/>
      <c r="V68" s="914">
        <v>18</v>
      </c>
      <c r="W68" s="914"/>
      <c r="X68" s="914"/>
      <c r="Y68" s="914"/>
      <c r="Z68" s="914"/>
      <c r="AA68" s="914">
        <v>1</v>
      </c>
      <c r="AB68" s="914"/>
      <c r="AC68" s="914"/>
      <c r="AD68" s="914"/>
      <c r="AE68" s="914"/>
      <c r="AF68" s="914">
        <v>1</v>
      </c>
      <c r="AG68" s="914"/>
      <c r="AH68" s="914"/>
      <c r="AI68" s="914"/>
      <c r="AJ68" s="914"/>
      <c r="AK68" s="914">
        <v>0</v>
      </c>
      <c r="AL68" s="914"/>
      <c r="AM68" s="914"/>
      <c r="AN68" s="914"/>
      <c r="AO68" s="914"/>
      <c r="AP68" s="914">
        <v>0</v>
      </c>
      <c r="AQ68" s="914"/>
      <c r="AR68" s="914"/>
      <c r="AS68" s="914"/>
      <c r="AT68" s="914"/>
      <c r="AU68" s="914">
        <v>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585</v>
      </c>
      <c r="C69" s="922"/>
      <c r="D69" s="922"/>
      <c r="E69" s="922"/>
      <c r="F69" s="922"/>
      <c r="G69" s="922"/>
      <c r="H69" s="922"/>
      <c r="I69" s="922"/>
      <c r="J69" s="922"/>
      <c r="K69" s="922"/>
      <c r="L69" s="922"/>
      <c r="M69" s="922"/>
      <c r="N69" s="922"/>
      <c r="O69" s="922"/>
      <c r="P69" s="923"/>
      <c r="Q69" s="924">
        <v>305</v>
      </c>
      <c r="R69" s="879"/>
      <c r="S69" s="879"/>
      <c r="T69" s="879"/>
      <c r="U69" s="879"/>
      <c r="V69" s="879">
        <v>305</v>
      </c>
      <c r="W69" s="879"/>
      <c r="X69" s="879"/>
      <c r="Y69" s="879"/>
      <c r="Z69" s="879"/>
      <c r="AA69" s="879">
        <v>0</v>
      </c>
      <c r="AB69" s="879"/>
      <c r="AC69" s="879"/>
      <c r="AD69" s="879"/>
      <c r="AE69" s="879"/>
      <c r="AF69" s="879">
        <v>0</v>
      </c>
      <c r="AG69" s="879"/>
      <c r="AH69" s="879"/>
      <c r="AI69" s="879"/>
      <c r="AJ69" s="879"/>
      <c r="AK69" s="879">
        <v>0</v>
      </c>
      <c r="AL69" s="879"/>
      <c r="AM69" s="879"/>
      <c r="AN69" s="879"/>
      <c r="AO69" s="879"/>
      <c r="AP69" s="879">
        <v>0</v>
      </c>
      <c r="AQ69" s="879"/>
      <c r="AR69" s="879"/>
      <c r="AS69" s="879"/>
      <c r="AT69" s="879"/>
      <c r="AU69" s="879">
        <v>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586</v>
      </c>
      <c r="C70" s="922"/>
      <c r="D70" s="922"/>
      <c r="E70" s="922"/>
      <c r="F70" s="922"/>
      <c r="G70" s="922"/>
      <c r="H70" s="922"/>
      <c r="I70" s="922"/>
      <c r="J70" s="922"/>
      <c r="K70" s="922"/>
      <c r="L70" s="922"/>
      <c r="M70" s="922"/>
      <c r="N70" s="922"/>
      <c r="O70" s="922"/>
      <c r="P70" s="923"/>
      <c r="Q70" s="924">
        <v>771</v>
      </c>
      <c r="R70" s="879"/>
      <c r="S70" s="879"/>
      <c r="T70" s="879"/>
      <c r="U70" s="879"/>
      <c r="V70" s="879">
        <v>765</v>
      </c>
      <c r="W70" s="879"/>
      <c r="X70" s="879"/>
      <c r="Y70" s="879"/>
      <c r="Z70" s="879"/>
      <c r="AA70" s="879">
        <v>6</v>
      </c>
      <c r="AB70" s="879"/>
      <c r="AC70" s="879"/>
      <c r="AD70" s="879"/>
      <c r="AE70" s="879"/>
      <c r="AF70" s="879">
        <v>6</v>
      </c>
      <c r="AG70" s="879"/>
      <c r="AH70" s="879"/>
      <c r="AI70" s="879"/>
      <c r="AJ70" s="879"/>
      <c r="AK70" s="879">
        <v>0</v>
      </c>
      <c r="AL70" s="879"/>
      <c r="AM70" s="879"/>
      <c r="AN70" s="879"/>
      <c r="AO70" s="879"/>
      <c r="AP70" s="879">
        <v>666</v>
      </c>
      <c r="AQ70" s="879"/>
      <c r="AR70" s="879"/>
      <c r="AS70" s="879"/>
      <c r="AT70" s="879"/>
      <c r="AU70" s="879">
        <v>109</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587</v>
      </c>
      <c r="C71" s="922"/>
      <c r="D71" s="922"/>
      <c r="E71" s="922"/>
      <c r="F71" s="922"/>
      <c r="G71" s="922"/>
      <c r="H71" s="922"/>
      <c r="I71" s="922"/>
      <c r="J71" s="922"/>
      <c r="K71" s="922"/>
      <c r="L71" s="922"/>
      <c r="M71" s="922"/>
      <c r="N71" s="922"/>
      <c r="O71" s="922"/>
      <c r="P71" s="923"/>
      <c r="Q71" s="924">
        <v>57</v>
      </c>
      <c r="R71" s="879"/>
      <c r="S71" s="879"/>
      <c r="T71" s="879"/>
      <c r="U71" s="879"/>
      <c r="V71" s="879">
        <v>20</v>
      </c>
      <c r="W71" s="879"/>
      <c r="X71" s="879"/>
      <c r="Y71" s="879"/>
      <c r="Z71" s="879"/>
      <c r="AA71" s="879">
        <v>37</v>
      </c>
      <c r="AB71" s="879"/>
      <c r="AC71" s="879"/>
      <c r="AD71" s="879"/>
      <c r="AE71" s="879"/>
      <c r="AF71" s="879">
        <v>37</v>
      </c>
      <c r="AG71" s="879"/>
      <c r="AH71" s="879"/>
      <c r="AI71" s="879"/>
      <c r="AJ71" s="879"/>
      <c r="AK71" s="879">
        <v>0</v>
      </c>
      <c r="AL71" s="879"/>
      <c r="AM71" s="879"/>
      <c r="AN71" s="879"/>
      <c r="AO71" s="879"/>
      <c r="AP71" s="879">
        <v>0</v>
      </c>
      <c r="AQ71" s="879"/>
      <c r="AR71" s="879"/>
      <c r="AS71" s="879"/>
      <c r="AT71" s="879"/>
      <c r="AU71" s="879">
        <v>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588</v>
      </c>
      <c r="C72" s="922"/>
      <c r="D72" s="922"/>
      <c r="E72" s="922"/>
      <c r="F72" s="922"/>
      <c r="G72" s="922"/>
      <c r="H72" s="922"/>
      <c r="I72" s="922"/>
      <c r="J72" s="922"/>
      <c r="K72" s="922"/>
      <c r="L72" s="922"/>
      <c r="M72" s="922"/>
      <c r="N72" s="922"/>
      <c r="O72" s="922"/>
      <c r="P72" s="923"/>
      <c r="Q72" s="924">
        <v>926</v>
      </c>
      <c r="R72" s="879"/>
      <c r="S72" s="879"/>
      <c r="T72" s="879"/>
      <c r="U72" s="879"/>
      <c r="V72" s="879">
        <v>926</v>
      </c>
      <c r="W72" s="879"/>
      <c r="X72" s="879"/>
      <c r="Y72" s="879"/>
      <c r="Z72" s="879"/>
      <c r="AA72" s="879">
        <v>0</v>
      </c>
      <c r="AB72" s="879"/>
      <c r="AC72" s="879"/>
      <c r="AD72" s="879"/>
      <c r="AE72" s="879"/>
      <c r="AF72" s="879">
        <v>0</v>
      </c>
      <c r="AG72" s="879"/>
      <c r="AH72" s="879"/>
      <c r="AI72" s="879"/>
      <c r="AJ72" s="879"/>
      <c r="AK72" s="879">
        <v>0</v>
      </c>
      <c r="AL72" s="879"/>
      <c r="AM72" s="879"/>
      <c r="AN72" s="879"/>
      <c r="AO72" s="879"/>
      <c r="AP72" s="879">
        <v>701</v>
      </c>
      <c r="AQ72" s="879"/>
      <c r="AR72" s="879"/>
      <c r="AS72" s="879"/>
      <c r="AT72" s="879"/>
      <c r="AU72" s="879">
        <v>88</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590</v>
      </c>
      <c r="C73" s="922"/>
      <c r="D73" s="922"/>
      <c r="E73" s="922"/>
      <c r="F73" s="922"/>
      <c r="G73" s="922"/>
      <c r="H73" s="922"/>
      <c r="I73" s="922"/>
      <c r="J73" s="922"/>
      <c r="K73" s="922"/>
      <c r="L73" s="922"/>
      <c r="M73" s="922"/>
      <c r="N73" s="922"/>
      <c r="O73" s="922"/>
      <c r="P73" s="923"/>
      <c r="Q73" s="924">
        <v>523</v>
      </c>
      <c r="R73" s="879"/>
      <c r="S73" s="879"/>
      <c r="T73" s="879"/>
      <c r="U73" s="879"/>
      <c r="V73" s="879">
        <v>497</v>
      </c>
      <c r="W73" s="879"/>
      <c r="X73" s="879"/>
      <c r="Y73" s="879"/>
      <c r="Z73" s="879"/>
      <c r="AA73" s="879">
        <v>26</v>
      </c>
      <c r="AB73" s="879"/>
      <c r="AC73" s="879"/>
      <c r="AD73" s="879"/>
      <c r="AE73" s="879"/>
      <c r="AF73" s="879">
        <v>26</v>
      </c>
      <c r="AG73" s="879"/>
      <c r="AH73" s="879"/>
      <c r="AI73" s="879"/>
      <c r="AJ73" s="879"/>
      <c r="AK73" s="879">
        <v>0</v>
      </c>
      <c r="AL73" s="879"/>
      <c r="AM73" s="879"/>
      <c r="AN73" s="879"/>
      <c r="AO73" s="879"/>
      <c r="AP73" s="879">
        <v>0</v>
      </c>
      <c r="AQ73" s="879"/>
      <c r="AR73" s="879"/>
      <c r="AS73" s="879"/>
      <c r="AT73" s="879"/>
      <c r="AU73" s="879">
        <v>18</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589</v>
      </c>
      <c r="C74" s="922"/>
      <c r="D74" s="922"/>
      <c r="E74" s="922"/>
      <c r="F74" s="922"/>
      <c r="G74" s="922"/>
      <c r="H74" s="922"/>
      <c r="I74" s="922"/>
      <c r="J74" s="922"/>
      <c r="K74" s="922"/>
      <c r="L74" s="922"/>
      <c r="M74" s="922"/>
      <c r="N74" s="922"/>
      <c r="O74" s="922"/>
      <c r="P74" s="923"/>
      <c r="Q74" s="924">
        <v>1606</v>
      </c>
      <c r="R74" s="879"/>
      <c r="S74" s="879"/>
      <c r="T74" s="879"/>
      <c r="U74" s="879"/>
      <c r="V74" s="879">
        <v>1360</v>
      </c>
      <c r="W74" s="879"/>
      <c r="X74" s="879"/>
      <c r="Y74" s="879"/>
      <c r="Z74" s="879"/>
      <c r="AA74" s="879">
        <v>246</v>
      </c>
      <c r="AB74" s="879"/>
      <c r="AC74" s="879"/>
      <c r="AD74" s="879"/>
      <c r="AE74" s="879"/>
      <c r="AF74" s="879">
        <v>1769</v>
      </c>
      <c r="AG74" s="879"/>
      <c r="AH74" s="879"/>
      <c r="AI74" s="879"/>
      <c r="AJ74" s="879"/>
      <c r="AK74" s="879">
        <v>0</v>
      </c>
      <c r="AL74" s="879"/>
      <c r="AM74" s="879"/>
      <c r="AN74" s="879"/>
      <c r="AO74" s="879"/>
      <c r="AP74" s="879">
        <v>4078</v>
      </c>
      <c r="AQ74" s="879"/>
      <c r="AR74" s="879"/>
      <c r="AS74" s="879"/>
      <c r="AT74" s="879"/>
      <c r="AU74" s="879">
        <v>0</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4"/>
      <c r="R76" s="879"/>
      <c r="S76" s="879"/>
      <c r="T76" s="879"/>
      <c r="U76" s="879"/>
      <c r="V76" s="879"/>
      <c r="W76" s="879"/>
      <c r="X76" s="879"/>
      <c r="Y76" s="879"/>
      <c r="Z76" s="879"/>
      <c r="AA76" s="879"/>
      <c r="AB76" s="879"/>
      <c r="AC76" s="879"/>
      <c r="AD76" s="879"/>
      <c r="AE76" s="879"/>
      <c r="AF76" s="879"/>
      <c r="AG76" s="879"/>
      <c r="AH76" s="879"/>
      <c r="AI76" s="879"/>
      <c r="AJ76" s="879"/>
      <c r="AK76" s="879"/>
      <c r="AL76" s="879"/>
      <c r="AM76" s="879"/>
      <c r="AN76" s="879"/>
      <c r="AO76" s="879"/>
      <c r="AP76" s="879"/>
      <c r="AQ76" s="879"/>
      <c r="AR76" s="879"/>
      <c r="AS76" s="879"/>
      <c r="AT76" s="879"/>
      <c r="AU76" s="879"/>
      <c r="AV76" s="879"/>
      <c r="AW76" s="879"/>
      <c r="AX76" s="879"/>
      <c r="AY76" s="879"/>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423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432</v>
      </c>
      <c r="AB109" s="943"/>
      <c r="AC109" s="943"/>
      <c r="AD109" s="943"/>
      <c r="AE109" s="944"/>
      <c r="AF109" s="942" t="s">
        <v>433</v>
      </c>
      <c r="AG109" s="943"/>
      <c r="AH109" s="943"/>
      <c r="AI109" s="943"/>
      <c r="AJ109" s="944"/>
      <c r="AK109" s="942" t="s">
        <v>307</v>
      </c>
      <c r="AL109" s="943"/>
      <c r="AM109" s="943"/>
      <c r="AN109" s="943"/>
      <c r="AO109" s="944"/>
      <c r="AP109" s="942" t="s">
        <v>434</v>
      </c>
      <c r="AQ109" s="943"/>
      <c r="AR109" s="943"/>
      <c r="AS109" s="943"/>
      <c r="AT109" s="945"/>
      <c r="AU109" s="962" t="s">
        <v>431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432</v>
      </c>
      <c r="BR109" s="943"/>
      <c r="BS109" s="943"/>
      <c r="BT109" s="943"/>
      <c r="BU109" s="944"/>
      <c r="BV109" s="942" t="s">
        <v>433</v>
      </c>
      <c r="BW109" s="943"/>
      <c r="BX109" s="943"/>
      <c r="BY109" s="943"/>
      <c r="BZ109" s="944"/>
      <c r="CA109" s="942" t="s">
        <v>307</v>
      </c>
      <c r="CB109" s="943"/>
      <c r="CC109" s="943"/>
      <c r="CD109" s="943"/>
      <c r="CE109" s="944"/>
      <c r="CF109" s="963" t="s">
        <v>434</v>
      </c>
      <c r="CG109" s="963"/>
      <c r="CH109" s="963"/>
      <c r="CI109" s="963"/>
      <c r="CJ109" s="963"/>
      <c r="CK109" s="942" t="s">
        <v>435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432</v>
      </c>
      <c r="DH109" s="943"/>
      <c r="DI109" s="943"/>
      <c r="DJ109" s="943"/>
      <c r="DK109" s="944"/>
      <c r="DL109" s="942" t="s">
        <v>433</v>
      </c>
      <c r="DM109" s="943"/>
      <c r="DN109" s="943"/>
      <c r="DO109" s="943"/>
      <c r="DP109" s="944"/>
      <c r="DQ109" s="942" t="s">
        <v>307</v>
      </c>
      <c r="DR109" s="943"/>
      <c r="DS109" s="943"/>
      <c r="DT109" s="943"/>
      <c r="DU109" s="944"/>
      <c r="DV109" s="942" t="s">
        <v>434</v>
      </c>
      <c r="DW109" s="943"/>
      <c r="DX109" s="943"/>
      <c r="DY109" s="943"/>
      <c r="DZ109" s="945"/>
    </row>
    <row r="110" spans="1:131" s="248" customFormat="1" ht="26.25" customHeight="1" x14ac:dyDescent="0.15">
      <c r="A110" s="946" t="s">
        <v>436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1126750</v>
      </c>
      <c r="AB110" s="950"/>
      <c r="AC110" s="950"/>
      <c r="AD110" s="950"/>
      <c r="AE110" s="951"/>
      <c r="AF110" s="952">
        <v>1097662</v>
      </c>
      <c r="AG110" s="950"/>
      <c r="AH110" s="950"/>
      <c r="AI110" s="950"/>
      <c r="AJ110" s="951"/>
      <c r="AK110" s="952">
        <v>1118698</v>
      </c>
      <c r="AL110" s="950"/>
      <c r="AM110" s="950"/>
      <c r="AN110" s="950"/>
      <c r="AO110" s="951"/>
      <c r="AP110" s="953">
        <v>20.5</v>
      </c>
      <c r="AQ110" s="954"/>
      <c r="AR110" s="954"/>
      <c r="AS110" s="954"/>
      <c r="AT110" s="955"/>
      <c r="AU110" s="956" t="s">
        <v>73</v>
      </c>
      <c r="AV110" s="957"/>
      <c r="AW110" s="957"/>
      <c r="AX110" s="957"/>
      <c r="AY110" s="957"/>
      <c r="AZ110" s="998" t="s">
        <v>437</v>
      </c>
      <c r="BA110" s="947"/>
      <c r="BB110" s="947"/>
      <c r="BC110" s="947"/>
      <c r="BD110" s="947"/>
      <c r="BE110" s="947"/>
      <c r="BF110" s="947"/>
      <c r="BG110" s="947"/>
      <c r="BH110" s="947"/>
      <c r="BI110" s="947"/>
      <c r="BJ110" s="947"/>
      <c r="BK110" s="947"/>
      <c r="BL110" s="947"/>
      <c r="BM110" s="947"/>
      <c r="BN110" s="947"/>
      <c r="BO110" s="947"/>
      <c r="BP110" s="948"/>
      <c r="BQ110" s="984">
        <v>12584546</v>
      </c>
      <c r="BR110" s="985"/>
      <c r="BS110" s="985"/>
      <c r="BT110" s="985"/>
      <c r="BU110" s="985"/>
      <c r="BV110" s="985">
        <v>12882058</v>
      </c>
      <c r="BW110" s="985"/>
      <c r="BX110" s="985"/>
      <c r="BY110" s="985"/>
      <c r="BZ110" s="985"/>
      <c r="CA110" s="985">
        <v>15856999</v>
      </c>
      <c r="CB110" s="985"/>
      <c r="CC110" s="985"/>
      <c r="CD110" s="985"/>
      <c r="CE110" s="985"/>
      <c r="CF110" s="999">
        <v>290.60000000000002</v>
      </c>
      <c r="CG110" s="1000"/>
      <c r="CH110" s="1000"/>
      <c r="CI110" s="1000"/>
      <c r="CJ110" s="1000"/>
      <c r="CK110" s="1001" t="s">
        <v>438</v>
      </c>
      <c r="CL110" s="1002"/>
      <c r="CM110" s="981" t="s">
        <v>439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413</v>
      </c>
      <c r="DH110" s="985"/>
      <c r="DI110" s="985"/>
      <c r="DJ110" s="985"/>
      <c r="DK110" s="985"/>
      <c r="DL110" s="985" t="s">
        <v>413</v>
      </c>
      <c r="DM110" s="985"/>
      <c r="DN110" s="985"/>
      <c r="DO110" s="985"/>
      <c r="DP110" s="985"/>
      <c r="DQ110" s="985" t="s">
        <v>440</v>
      </c>
      <c r="DR110" s="985"/>
      <c r="DS110" s="985"/>
      <c r="DT110" s="985"/>
      <c r="DU110" s="985"/>
      <c r="DV110" s="986" t="s">
        <v>413</v>
      </c>
      <c r="DW110" s="986"/>
      <c r="DX110" s="986"/>
      <c r="DY110" s="986"/>
      <c r="DZ110" s="987"/>
    </row>
    <row r="111" spans="1:131" s="248" customFormat="1" ht="26.25" customHeight="1" x14ac:dyDescent="0.15">
      <c r="A111" s="988" t="s">
        <v>441</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442</v>
      </c>
      <c r="AB111" s="992"/>
      <c r="AC111" s="992"/>
      <c r="AD111" s="992"/>
      <c r="AE111" s="993"/>
      <c r="AF111" s="994" t="s">
        <v>442</v>
      </c>
      <c r="AG111" s="992"/>
      <c r="AH111" s="992"/>
      <c r="AI111" s="992"/>
      <c r="AJ111" s="993"/>
      <c r="AK111" s="994" t="s">
        <v>413</v>
      </c>
      <c r="AL111" s="992"/>
      <c r="AM111" s="992"/>
      <c r="AN111" s="992"/>
      <c r="AO111" s="993"/>
      <c r="AP111" s="995" t="s">
        <v>442</v>
      </c>
      <c r="AQ111" s="996"/>
      <c r="AR111" s="996"/>
      <c r="AS111" s="996"/>
      <c r="AT111" s="997"/>
      <c r="AU111" s="958"/>
      <c r="AV111" s="959"/>
      <c r="AW111" s="959"/>
      <c r="AX111" s="959"/>
      <c r="AY111" s="959"/>
      <c r="AZ111" s="1007" t="s">
        <v>443</v>
      </c>
      <c r="BA111" s="1008"/>
      <c r="BB111" s="1008"/>
      <c r="BC111" s="1008"/>
      <c r="BD111" s="1008"/>
      <c r="BE111" s="1008"/>
      <c r="BF111" s="1008"/>
      <c r="BG111" s="1008"/>
      <c r="BH111" s="1008"/>
      <c r="BI111" s="1008"/>
      <c r="BJ111" s="1008"/>
      <c r="BK111" s="1008"/>
      <c r="BL111" s="1008"/>
      <c r="BM111" s="1008"/>
      <c r="BN111" s="1008"/>
      <c r="BO111" s="1008"/>
      <c r="BP111" s="1009"/>
      <c r="BQ111" s="977" t="s">
        <v>442</v>
      </c>
      <c r="BR111" s="978"/>
      <c r="BS111" s="978"/>
      <c r="BT111" s="978"/>
      <c r="BU111" s="978"/>
      <c r="BV111" s="978" t="s">
        <v>442</v>
      </c>
      <c r="BW111" s="978"/>
      <c r="BX111" s="978"/>
      <c r="BY111" s="978"/>
      <c r="BZ111" s="978"/>
      <c r="CA111" s="978" t="s">
        <v>442</v>
      </c>
      <c r="CB111" s="978"/>
      <c r="CC111" s="978"/>
      <c r="CD111" s="978"/>
      <c r="CE111" s="978"/>
      <c r="CF111" s="972" t="s">
        <v>413</v>
      </c>
      <c r="CG111" s="973"/>
      <c r="CH111" s="973"/>
      <c r="CI111" s="973"/>
      <c r="CJ111" s="973"/>
      <c r="CK111" s="1003"/>
      <c r="CL111" s="1004"/>
      <c r="CM111" s="974" t="s">
        <v>444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442</v>
      </c>
      <c r="DH111" s="978"/>
      <c r="DI111" s="978"/>
      <c r="DJ111" s="978"/>
      <c r="DK111" s="978"/>
      <c r="DL111" s="978" t="s">
        <v>442</v>
      </c>
      <c r="DM111" s="978"/>
      <c r="DN111" s="978"/>
      <c r="DO111" s="978"/>
      <c r="DP111" s="978"/>
      <c r="DQ111" s="978" t="s">
        <v>413</v>
      </c>
      <c r="DR111" s="978"/>
      <c r="DS111" s="978"/>
      <c r="DT111" s="978"/>
      <c r="DU111" s="978"/>
      <c r="DV111" s="979" t="s">
        <v>413</v>
      </c>
      <c r="DW111" s="979"/>
      <c r="DX111" s="979"/>
      <c r="DY111" s="979"/>
      <c r="DZ111" s="980"/>
    </row>
    <row r="112" spans="1:131" s="248" customFormat="1" ht="26.25" customHeight="1" x14ac:dyDescent="0.15">
      <c r="A112" s="1010" t="s">
        <v>445</v>
      </c>
      <c r="B112" s="1011"/>
      <c r="C112" s="1008" t="s">
        <v>446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442</v>
      </c>
      <c r="AB112" s="1017"/>
      <c r="AC112" s="1017"/>
      <c r="AD112" s="1017"/>
      <c r="AE112" s="1018"/>
      <c r="AF112" s="1019" t="s">
        <v>413</v>
      </c>
      <c r="AG112" s="1017"/>
      <c r="AH112" s="1017"/>
      <c r="AI112" s="1017"/>
      <c r="AJ112" s="1018"/>
      <c r="AK112" s="1019" t="s">
        <v>413</v>
      </c>
      <c r="AL112" s="1017"/>
      <c r="AM112" s="1017"/>
      <c r="AN112" s="1017"/>
      <c r="AO112" s="1018"/>
      <c r="AP112" s="1020" t="s">
        <v>413</v>
      </c>
      <c r="AQ112" s="1021"/>
      <c r="AR112" s="1021"/>
      <c r="AS112" s="1021"/>
      <c r="AT112" s="1022"/>
      <c r="AU112" s="958"/>
      <c r="AV112" s="959"/>
      <c r="AW112" s="959"/>
      <c r="AX112" s="959"/>
      <c r="AY112" s="959"/>
      <c r="AZ112" s="1007" t="s">
        <v>447</v>
      </c>
      <c r="BA112" s="1008"/>
      <c r="BB112" s="1008"/>
      <c r="BC112" s="1008"/>
      <c r="BD112" s="1008"/>
      <c r="BE112" s="1008"/>
      <c r="BF112" s="1008"/>
      <c r="BG112" s="1008"/>
      <c r="BH112" s="1008"/>
      <c r="BI112" s="1008"/>
      <c r="BJ112" s="1008"/>
      <c r="BK112" s="1008"/>
      <c r="BL112" s="1008"/>
      <c r="BM112" s="1008"/>
      <c r="BN112" s="1008"/>
      <c r="BO112" s="1008"/>
      <c r="BP112" s="1009"/>
      <c r="BQ112" s="977">
        <v>8943949</v>
      </c>
      <c r="BR112" s="978"/>
      <c r="BS112" s="978"/>
      <c r="BT112" s="978"/>
      <c r="BU112" s="978"/>
      <c r="BV112" s="978">
        <v>8763041</v>
      </c>
      <c r="BW112" s="978"/>
      <c r="BX112" s="978"/>
      <c r="BY112" s="978"/>
      <c r="BZ112" s="978"/>
      <c r="CA112" s="978">
        <v>8289209</v>
      </c>
      <c r="CB112" s="978"/>
      <c r="CC112" s="978"/>
      <c r="CD112" s="978"/>
      <c r="CE112" s="978"/>
      <c r="CF112" s="972">
        <v>151.9</v>
      </c>
      <c r="CG112" s="973"/>
      <c r="CH112" s="973"/>
      <c r="CI112" s="973"/>
      <c r="CJ112" s="973"/>
      <c r="CK112" s="1003"/>
      <c r="CL112" s="1004"/>
      <c r="CM112" s="974" t="s">
        <v>448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413</v>
      </c>
      <c r="DH112" s="978"/>
      <c r="DI112" s="978"/>
      <c r="DJ112" s="978"/>
      <c r="DK112" s="978"/>
      <c r="DL112" s="978" t="s">
        <v>442</v>
      </c>
      <c r="DM112" s="978"/>
      <c r="DN112" s="978"/>
      <c r="DO112" s="978"/>
      <c r="DP112" s="978"/>
      <c r="DQ112" s="978" t="s">
        <v>442</v>
      </c>
      <c r="DR112" s="978"/>
      <c r="DS112" s="978"/>
      <c r="DT112" s="978"/>
      <c r="DU112" s="978"/>
      <c r="DV112" s="979" t="s">
        <v>413</v>
      </c>
      <c r="DW112" s="979"/>
      <c r="DX112" s="979"/>
      <c r="DY112" s="979"/>
      <c r="DZ112" s="980"/>
    </row>
    <row r="113" spans="1:130" s="248" customFormat="1" ht="26.25" customHeight="1" x14ac:dyDescent="0.15">
      <c r="A113" s="1012"/>
      <c r="B113" s="1013"/>
      <c r="C113" s="1008" t="s">
        <v>449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702936</v>
      </c>
      <c r="AB113" s="992"/>
      <c r="AC113" s="992"/>
      <c r="AD113" s="992"/>
      <c r="AE113" s="993"/>
      <c r="AF113" s="994">
        <v>765946</v>
      </c>
      <c r="AG113" s="992"/>
      <c r="AH113" s="992"/>
      <c r="AI113" s="992"/>
      <c r="AJ113" s="993"/>
      <c r="AK113" s="994">
        <v>797680</v>
      </c>
      <c r="AL113" s="992"/>
      <c r="AM113" s="992"/>
      <c r="AN113" s="992"/>
      <c r="AO113" s="993"/>
      <c r="AP113" s="995">
        <v>14.6</v>
      </c>
      <c r="AQ113" s="996"/>
      <c r="AR113" s="996"/>
      <c r="AS113" s="996"/>
      <c r="AT113" s="997"/>
      <c r="AU113" s="958"/>
      <c r="AV113" s="959"/>
      <c r="AW113" s="959"/>
      <c r="AX113" s="959"/>
      <c r="AY113" s="959"/>
      <c r="AZ113" s="1007" t="s">
        <v>450</v>
      </c>
      <c r="BA113" s="1008"/>
      <c r="BB113" s="1008"/>
      <c r="BC113" s="1008"/>
      <c r="BD113" s="1008"/>
      <c r="BE113" s="1008"/>
      <c r="BF113" s="1008"/>
      <c r="BG113" s="1008"/>
      <c r="BH113" s="1008"/>
      <c r="BI113" s="1008"/>
      <c r="BJ113" s="1008"/>
      <c r="BK113" s="1008"/>
      <c r="BL113" s="1008"/>
      <c r="BM113" s="1008"/>
      <c r="BN113" s="1008"/>
      <c r="BO113" s="1008"/>
      <c r="BP113" s="1009"/>
      <c r="BQ113" s="977">
        <v>247459</v>
      </c>
      <c r="BR113" s="978"/>
      <c r="BS113" s="978"/>
      <c r="BT113" s="978"/>
      <c r="BU113" s="978"/>
      <c r="BV113" s="978">
        <v>206311</v>
      </c>
      <c r="BW113" s="978"/>
      <c r="BX113" s="978"/>
      <c r="BY113" s="978"/>
      <c r="BZ113" s="978"/>
      <c r="CA113" s="978">
        <v>214720</v>
      </c>
      <c r="CB113" s="978"/>
      <c r="CC113" s="978"/>
      <c r="CD113" s="978"/>
      <c r="CE113" s="978"/>
      <c r="CF113" s="972">
        <v>3.9</v>
      </c>
      <c r="CG113" s="973"/>
      <c r="CH113" s="973"/>
      <c r="CI113" s="973"/>
      <c r="CJ113" s="973"/>
      <c r="CK113" s="1003"/>
      <c r="CL113" s="1004"/>
      <c r="CM113" s="974" t="s">
        <v>451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413</v>
      </c>
      <c r="DH113" s="1017"/>
      <c r="DI113" s="1017"/>
      <c r="DJ113" s="1017"/>
      <c r="DK113" s="1018"/>
      <c r="DL113" s="1019" t="s">
        <v>442</v>
      </c>
      <c r="DM113" s="1017"/>
      <c r="DN113" s="1017"/>
      <c r="DO113" s="1017"/>
      <c r="DP113" s="1018"/>
      <c r="DQ113" s="1019" t="s">
        <v>442</v>
      </c>
      <c r="DR113" s="1017"/>
      <c r="DS113" s="1017"/>
      <c r="DT113" s="1017"/>
      <c r="DU113" s="1018"/>
      <c r="DV113" s="1020" t="s">
        <v>442</v>
      </c>
      <c r="DW113" s="1021"/>
      <c r="DX113" s="1021"/>
      <c r="DY113" s="1021"/>
      <c r="DZ113" s="1022"/>
    </row>
    <row r="114" spans="1:130" s="248" customFormat="1" ht="26.25" customHeight="1" x14ac:dyDescent="0.15">
      <c r="A114" s="1012"/>
      <c r="B114" s="1013"/>
      <c r="C114" s="1008" t="s">
        <v>452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35403</v>
      </c>
      <c r="AB114" s="1017"/>
      <c r="AC114" s="1017"/>
      <c r="AD114" s="1017"/>
      <c r="AE114" s="1018"/>
      <c r="AF114" s="1019">
        <v>50477</v>
      </c>
      <c r="AG114" s="1017"/>
      <c r="AH114" s="1017"/>
      <c r="AI114" s="1017"/>
      <c r="AJ114" s="1018"/>
      <c r="AK114" s="1019">
        <v>47451</v>
      </c>
      <c r="AL114" s="1017"/>
      <c r="AM114" s="1017"/>
      <c r="AN114" s="1017"/>
      <c r="AO114" s="1018"/>
      <c r="AP114" s="1020">
        <v>0.9</v>
      </c>
      <c r="AQ114" s="1021"/>
      <c r="AR114" s="1021"/>
      <c r="AS114" s="1021"/>
      <c r="AT114" s="1022"/>
      <c r="AU114" s="958"/>
      <c r="AV114" s="959"/>
      <c r="AW114" s="959"/>
      <c r="AX114" s="959"/>
      <c r="AY114" s="959"/>
      <c r="AZ114" s="1007" t="s">
        <v>453</v>
      </c>
      <c r="BA114" s="1008"/>
      <c r="BB114" s="1008"/>
      <c r="BC114" s="1008"/>
      <c r="BD114" s="1008"/>
      <c r="BE114" s="1008"/>
      <c r="BF114" s="1008"/>
      <c r="BG114" s="1008"/>
      <c r="BH114" s="1008"/>
      <c r="BI114" s="1008"/>
      <c r="BJ114" s="1008"/>
      <c r="BK114" s="1008"/>
      <c r="BL114" s="1008"/>
      <c r="BM114" s="1008"/>
      <c r="BN114" s="1008"/>
      <c r="BO114" s="1008"/>
      <c r="BP114" s="1009"/>
      <c r="BQ114" s="977">
        <v>492816</v>
      </c>
      <c r="BR114" s="978"/>
      <c r="BS114" s="978"/>
      <c r="BT114" s="978"/>
      <c r="BU114" s="978"/>
      <c r="BV114" s="978">
        <v>425188</v>
      </c>
      <c r="BW114" s="978"/>
      <c r="BX114" s="978"/>
      <c r="BY114" s="978"/>
      <c r="BZ114" s="978"/>
      <c r="CA114" s="978">
        <v>527755</v>
      </c>
      <c r="CB114" s="978"/>
      <c r="CC114" s="978"/>
      <c r="CD114" s="978"/>
      <c r="CE114" s="978"/>
      <c r="CF114" s="972">
        <v>9.6999999999999993</v>
      </c>
      <c r="CG114" s="973"/>
      <c r="CH114" s="973"/>
      <c r="CI114" s="973"/>
      <c r="CJ114" s="973"/>
      <c r="CK114" s="1003"/>
      <c r="CL114" s="1004"/>
      <c r="CM114" s="974" t="s">
        <v>454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413</v>
      </c>
      <c r="DH114" s="1017"/>
      <c r="DI114" s="1017"/>
      <c r="DJ114" s="1017"/>
      <c r="DK114" s="1018"/>
      <c r="DL114" s="1019" t="s">
        <v>442</v>
      </c>
      <c r="DM114" s="1017"/>
      <c r="DN114" s="1017"/>
      <c r="DO114" s="1017"/>
      <c r="DP114" s="1018"/>
      <c r="DQ114" s="1019" t="s">
        <v>442</v>
      </c>
      <c r="DR114" s="1017"/>
      <c r="DS114" s="1017"/>
      <c r="DT114" s="1017"/>
      <c r="DU114" s="1018"/>
      <c r="DV114" s="1020" t="s">
        <v>442</v>
      </c>
      <c r="DW114" s="1021"/>
      <c r="DX114" s="1021"/>
      <c r="DY114" s="1021"/>
      <c r="DZ114" s="1022"/>
    </row>
    <row r="115" spans="1:130" s="248" customFormat="1" ht="26.25" customHeight="1" x14ac:dyDescent="0.15">
      <c r="A115" s="1012"/>
      <c r="B115" s="1013"/>
      <c r="C115" s="1008" t="s">
        <v>455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442</v>
      </c>
      <c r="AB115" s="992"/>
      <c r="AC115" s="992"/>
      <c r="AD115" s="992"/>
      <c r="AE115" s="993"/>
      <c r="AF115" s="994" t="s">
        <v>442</v>
      </c>
      <c r="AG115" s="992"/>
      <c r="AH115" s="992"/>
      <c r="AI115" s="992"/>
      <c r="AJ115" s="993"/>
      <c r="AK115" s="994" t="s">
        <v>442</v>
      </c>
      <c r="AL115" s="992"/>
      <c r="AM115" s="992"/>
      <c r="AN115" s="992"/>
      <c r="AO115" s="993"/>
      <c r="AP115" s="995" t="s">
        <v>442</v>
      </c>
      <c r="AQ115" s="996"/>
      <c r="AR115" s="996"/>
      <c r="AS115" s="996"/>
      <c r="AT115" s="997"/>
      <c r="AU115" s="958"/>
      <c r="AV115" s="959"/>
      <c r="AW115" s="959"/>
      <c r="AX115" s="959"/>
      <c r="AY115" s="959"/>
      <c r="AZ115" s="1007" t="s">
        <v>456</v>
      </c>
      <c r="BA115" s="1008"/>
      <c r="BB115" s="1008"/>
      <c r="BC115" s="1008"/>
      <c r="BD115" s="1008"/>
      <c r="BE115" s="1008"/>
      <c r="BF115" s="1008"/>
      <c r="BG115" s="1008"/>
      <c r="BH115" s="1008"/>
      <c r="BI115" s="1008"/>
      <c r="BJ115" s="1008"/>
      <c r="BK115" s="1008"/>
      <c r="BL115" s="1008"/>
      <c r="BM115" s="1008"/>
      <c r="BN115" s="1008"/>
      <c r="BO115" s="1008"/>
      <c r="BP115" s="1009"/>
      <c r="BQ115" s="977">
        <v>572830</v>
      </c>
      <c r="BR115" s="978"/>
      <c r="BS115" s="978"/>
      <c r="BT115" s="978"/>
      <c r="BU115" s="978"/>
      <c r="BV115" s="978">
        <v>551153</v>
      </c>
      <c r="BW115" s="978"/>
      <c r="BX115" s="978"/>
      <c r="BY115" s="978"/>
      <c r="BZ115" s="978"/>
      <c r="CA115" s="978">
        <v>509987</v>
      </c>
      <c r="CB115" s="978"/>
      <c r="CC115" s="978"/>
      <c r="CD115" s="978"/>
      <c r="CE115" s="978"/>
      <c r="CF115" s="972">
        <v>9.3000000000000007</v>
      </c>
      <c r="CG115" s="973"/>
      <c r="CH115" s="973"/>
      <c r="CI115" s="973"/>
      <c r="CJ115" s="973"/>
      <c r="CK115" s="1003"/>
      <c r="CL115" s="1004"/>
      <c r="CM115" s="1007" t="s">
        <v>457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442</v>
      </c>
      <c r="DH115" s="1017"/>
      <c r="DI115" s="1017"/>
      <c r="DJ115" s="1017"/>
      <c r="DK115" s="1018"/>
      <c r="DL115" s="1019" t="s">
        <v>413</v>
      </c>
      <c r="DM115" s="1017"/>
      <c r="DN115" s="1017"/>
      <c r="DO115" s="1017"/>
      <c r="DP115" s="1018"/>
      <c r="DQ115" s="1019" t="s">
        <v>442</v>
      </c>
      <c r="DR115" s="1017"/>
      <c r="DS115" s="1017"/>
      <c r="DT115" s="1017"/>
      <c r="DU115" s="1018"/>
      <c r="DV115" s="1020" t="s">
        <v>413</v>
      </c>
      <c r="DW115" s="1021"/>
      <c r="DX115" s="1021"/>
      <c r="DY115" s="1021"/>
      <c r="DZ115" s="1022"/>
    </row>
    <row r="116" spans="1:130" s="248" customFormat="1" ht="26.25" customHeight="1" x14ac:dyDescent="0.15">
      <c r="A116" s="1014"/>
      <c r="B116" s="1015"/>
      <c r="C116" s="1023" t="s">
        <v>458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413</v>
      </c>
      <c r="AB116" s="1017"/>
      <c r="AC116" s="1017"/>
      <c r="AD116" s="1017"/>
      <c r="AE116" s="1018"/>
      <c r="AF116" s="1019" t="s">
        <v>413</v>
      </c>
      <c r="AG116" s="1017"/>
      <c r="AH116" s="1017"/>
      <c r="AI116" s="1017"/>
      <c r="AJ116" s="1018"/>
      <c r="AK116" s="1019" t="s">
        <v>413</v>
      </c>
      <c r="AL116" s="1017"/>
      <c r="AM116" s="1017"/>
      <c r="AN116" s="1017"/>
      <c r="AO116" s="1018"/>
      <c r="AP116" s="1020" t="s">
        <v>442</v>
      </c>
      <c r="AQ116" s="1021"/>
      <c r="AR116" s="1021"/>
      <c r="AS116" s="1021"/>
      <c r="AT116" s="1022"/>
      <c r="AU116" s="958"/>
      <c r="AV116" s="959"/>
      <c r="AW116" s="959"/>
      <c r="AX116" s="959"/>
      <c r="AY116" s="959"/>
      <c r="AZ116" s="1025" t="s">
        <v>459</v>
      </c>
      <c r="BA116" s="1026"/>
      <c r="BB116" s="1026"/>
      <c r="BC116" s="1026"/>
      <c r="BD116" s="1026"/>
      <c r="BE116" s="1026"/>
      <c r="BF116" s="1026"/>
      <c r="BG116" s="1026"/>
      <c r="BH116" s="1026"/>
      <c r="BI116" s="1026"/>
      <c r="BJ116" s="1026"/>
      <c r="BK116" s="1026"/>
      <c r="BL116" s="1026"/>
      <c r="BM116" s="1026"/>
      <c r="BN116" s="1026"/>
      <c r="BO116" s="1026"/>
      <c r="BP116" s="1027"/>
      <c r="BQ116" s="977" t="s">
        <v>413</v>
      </c>
      <c r="BR116" s="978"/>
      <c r="BS116" s="978"/>
      <c r="BT116" s="978"/>
      <c r="BU116" s="978"/>
      <c r="BV116" s="978" t="s">
        <v>442</v>
      </c>
      <c r="BW116" s="978"/>
      <c r="BX116" s="978"/>
      <c r="BY116" s="978"/>
      <c r="BZ116" s="978"/>
      <c r="CA116" s="978" t="s">
        <v>413</v>
      </c>
      <c r="CB116" s="978"/>
      <c r="CC116" s="978"/>
      <c r="CD116" s="978"/>
      <c r="CE116" s="978"/>
      <c r="CF116" s="972" t="s">
        <v>442</v>
      </c>
      <c r="CG116" s="973"/>
      <c r="CH116" s="973"/>
      <c r="CI116" s="973"/>
      <c r="CJ116" s="973"/>
      <c r="CK116" s="1003"/>
      <c r="CL116" s="1004"/>
      <c r="CM116" s="974" t="s">
        <v>460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442</v>
      </c>
      <c r="DH116" s="1017"/>
      <c r="DI116" s="1017"/>
      <c r="DJ116" s="1017"/>
      <c r="DK116" s="1018"/>
      <c r="DL116" s="1019" t="s">
        <v>442</v>
      </c>
      <c r="DM116" s="1017"/>
      <c r="DN116" s="1017"/>
      <c r="DO116" s="1017"/>
      <c r="DP116" s="1018"/>
      <c r="DQ116" s="1019" t="s">
        <v>442</v>
      </c>
      <c r="DR116" s="1017"/>
      <c r="DS116" s="1017"/>
      <c r="DT116" s="1017"/>
      <c r="DU116" s="1018"/>
      <c r="DV116" s="1020" t="s">
        <v>442</v>
      </c>
      <c r="DW116" s="1021"/>
      <c r="DX116" s="1021"/>
      <c r="DY116" s="1021"/>
      <c r="DZ116" s="1022"/>
    </row>
    <row r="117" spans="1:130" s="248" customFormat="1" ht="26.25" customHeight="1" x14ac:dyDescent="0.15">
      <c r="A117" s="962" t="s">
        <v>189</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461</v>
      </c>
      <c r="Z117" s="944"/>
      <c r="AA117" s="1034">
        <v>1865089</v>
      </c>
      <c r="AB117" s="1035"/>
      <c r="AC117" s="1035"/>
      <c r="AD117" s="1035"/>
      <c r="AE117" s="1036"/>
      <c r="AF117" s="1037">
        <v>1914085</v>
      </c>
      <c r="AG117" s="1035"/>
      <c r="AH117" s="1035"/>
      <c r="AI117" s="1035"/>
      <c r="AJ117" s="1036"/>
      <c r="AK117" s="1037">
        <v>1963829</v>
      </c>
      <c r="AL117" s="1035"/>
      <c r="AM117" s="1035"/>
      <c r="AN117" s="1035"/>
      <c r="AO117" s="1036"/>
      <c r="AP117" s="1038"/>
      <c r="AQ117" s="1039"/>
      <c r="AR117" s="1039"/>
      <c r="AS117" s="1039"/>
      <c r="AT117" s="1040"/>
      <c r="AU117" s="958"/>
      <c r="AV117" s="959"/>
      <c r="AW117" s="959"/>
      <c r="AX117" s="959"/>
      <c r="AY117" s="959"/>
      <c r="AZ117" s="1025" t="s">
        <v>462</v>
      </c>
      <c r="BA117" s="1026"/>
      <c r="BB117" s="1026"/>
      <c r="BC117" s="1026"/>
      <c r="BD117" s="1026"/>
      <c r="BE117" s="1026"/>
      <c r="BF117" s="1026"/>
      <c r="BG117" s="1026"/>
      <c r="BH117" s="1026"/>
      <c r="BI117" s="1026"/>
      <c r="BJ117" s="1026"/>
      <c r="BK117" s="1026"/>
      <c r="BL117" s="1026"/>
      <c r="BM117" s="1026"/>
      <c r="BN117" s="1026"/>
      <c r="BO117" s="1026"/>
      <c r="BP117" s="1027"/>
      <c r="BQ117" s="977" t="s">
        <v>413</v>
      </c>
      <c r="BR117" s="978"/>
      <c r="BS117" s="978"/>
      <c r="BT117" s="978"/>
      <c r="BU117" s="978"/>
      <c r="BV117" s="978" t="s">
        <v>413</v>
      </c>
      <c r="BW117" s="978"/>
      <c r="BX117" s="978"/>
      <c r="BY117" s="978"/>
      <c r="BZ117" s="978"/>
      <c r="CA117" s="978" t="s">
        <v>413</v>
      </c>
      <c r="CB117" s="978"/>
      <c r="CC117" s="978"/>
      <c r="CD117" s="978"/>
      <c r="CE117" s="978"/>
      <c r="CF117" s="972" t="s">
        <v>413</v>
      </c>
      <c r="CG117" s="973"/>
      <c r="CH117" s="973"/>
      <c r="CI117" s="973"/>
      <c r="CJ117" s="973"/>
      <c r="CK117" s="1003"/>
      <c r="CL117" s="1004"/>
      <c r="CM117" s="974" t="s">
        <v>463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413</v>
      </c>
      <c r="DH117" s="1017"/>
      <c r="DI117" s="1017"/>
      <c r="DJ117" s="1017"/>
      <c r="DK117" s="1018"/>
      <c r="DL117" s="1019" t="s">
        <v>413</v>
      </c>
      <c r="DM117" s="1017"/>
      <c r="DN117" s="1017"/>
      <c r="DO117" s="1017"/>
      <c r="DP117" s="1018"/>
      <c r="DQ117" s="1019" t="s">
        <v>413</v>
      </c>
      <c r="DR117" s="1017"/>
      <c r="DS117" s="1017"/>
      <c r="DT117" s="1017"/>
      <c r="DU117" s="1018"/>
      <c r="DV117" s="1020" t="s">
        <v>413</v>
      </c>
      <c r="DW117" s="1021"/>
      <c r="DX117" s="1021"/>
      <c r="DY117" s="1021"/>
      <c r="DZ117" s="1022"/>
    </row>
    <row r="118" spans="1:130" s="248" customFormat="1" ht="26.25" customHeight="1" x14ac:dyDescent="0.15">
      <c r="A118" s="962" t="s">
        <v>435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432</v>
      </c>
      <c r="AB118" s="943"/>
      <c r="AC118" s="943"/>
      <c r="AD118" s="943"/>
      <c r="AE118" s="944"/>
      <c r="AF118" s="942" t="s">
        <v>433</v>
      </c>
      <c r="AG118" s="943"/>
      <c r="AH118" s="943"/>
      <c r="AI118" s="943"/>
      <c r="AJ118" s="944"/>
      <c r="AK118" s="942" t="s">
        <v>307</v>
      </c>
      <c r="AL118" s="943"/>
      <c r="AM118" s="943"/>
      <c r="AN118" s="943"/>
      <c r="AO118" s="944"/>
      <c r="AP118" s="1029" t="s">
        <v>434</v>
      </c>
      <c r="AQ118" s="1030"/>
      <c r="AR118" s="1030"/>
      <c r="AS118" s="1030"/>
      <c r="AT118" s="1031"/>
      <c r="AU118" s="958"/>
      <c r="AV118" s="959"/>
      <c r="AW118" s="959"/>
      <c r="AX118" s="959"/>
      <c r="AY118" s="959"/>
      <c r="AZ118" s="1032" t="s">
        <v>464</v>
      </c>
      <c r="BA118" s="1023"/>
      <c r="BB118" s="1023"/>
      <c r="BC118" s="1023"/>
      <c r="BD118" s="1023"/>
      <c r="BE118" s="1023"/>
      <c r="BF118" s="1023"/>
      <c r="BG118" s="1023"/>
      <c r="BH118" s="1023"/>
      <c r="BI118" s="1023"/>
      <c r="BJ118" s="1023"/>
      <c r="BK118" s="1023"/>
      <c r="BL118" s="1023"/>
      <c r="BM118" s="1023"/>
      <c r="BN118" s="1023"/>
      <c r="BO118" s="1023"/>
      <c r="BP118" s="1024"/>
      <c r="BQ118" s="1055" t="s">
        <v>413</v>
      </c>
      <c r="BR118" s="1056"/>
      <c r="BS118" s="1056"/>
      <c r="BT118" s="1056"/>
      <c r="BU118" s="1056"/>
      <c r="BV118" s="1056" t="s">
        <v>413</v>
      </c>
      <c r="BW118" s="1056"/>
      <c r="BX118" s="1056"/>
      <c r="BY118" s="1056"/>
      <c r="BZ118" s="1056"/>
      <c r="CA118" s="1056" t="s">
        <v>413</v>
      </c>
      <c r="CB118" s="1056"/>
      <c r="CC118" s="1056"/>
      <c r="CD118" s="1056"/>
      <c r="CE118" s="1056"/>
      <c r="CF118" s="972" t="s">
        <v>413</v>
      </c>
      <c r="CG118" s="973"/>
      <c r="CH118" s="973"/>
      <c r="CI118" s="973"/>
      <c r="CJ118" s="973"/>
      <c r="CK118" s="1003"/>
      <c r="CL118" s="1004"/>
      <c r="CM118" s="974" t="s">
        <v>465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413</v>
      </c>
      <c r="DH118" s="1017"/>
      <c r="DI118" s="1017"/>
      <c r="DJ118" s="1017"/>
      <c r="DK118" s="1018"/>
      <c r="DL118" s="1019" t="s">
        <v>413</v>
      </c>
      <c r="DM118" s="1017"/>
      <c r="DN118" s="1017"/>
      <c r="DO118" s="1017"/>
      <c r="DP118" s="1018"/>
      <c r="DQ118" s="1019" t="s">
        <v>413</v>
      </c>
      <c r="DR118" s="1017"/>
      <c r="DS118" s="1017"/>
      <c r="DT118" s="1017"/>
      <c r="DU118" s="1018"/>
      <c r="DV118" s="1020" t="s">
        <v>413</v>
      </c>
      <c r="DW118" s="1021"/>
      <c r="DX118" s="1021"/>
      <c r="DY118" s="1021"/>
      <c r="DZ118" s="1022"/>
    </row>
    <row r="119" spans="1:130" s="248" customFormat="1" ht="26.25" customHeight="1" x14ac:dyDescent="0.15">
      <c r="A119" s="1116" t="s">
        <v>438</v>
      </c>
      <c r="B119" s="1002"/>
      <c r="C119" s="981" t="s">
        <v>439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413</v>
      </c>
      <c r="AB119" s="950"/>
      <c r="AC119" s="950"/>
      <c r="AD119" s="950"/>
      <c r="AE119" s="951"/>
      <c r="AF119" s="952" t="s">
        <v>413</v>
      </c>
      <c r="AG119" s="950"/>
      <c r="AH119" s="950"/>
      <c r="AI119" s="950"/>
      <c r="AJ119" s="951"/>
      <c r="AK119" s="952" t="s">
        <v>413</v>
      </c>
      <c r="AL119" s="950"/>
      <c r="AM119" s="950"/>
      <c r="AN119" s="950"/>
      <c r="AO119" s="951"/>
      <c r="AP119" s="953" t="s">
        <v>413</v>
      </c>
      <c r="AQ119" s="954"/>
      <c r="AR119" s="954"/>
      <c r="AS119" s="954"/>
      <c r="AT119" s="955"/>
      <c r="AU119" s="960"/>
      <c r="AV119" s="961"/>
      <c r="AW119" s="961"/>
      <c r="AX119" s="961"/>
      <c r="AY119" s="961"/>
      <c r="AZ119" s="279" t="s">
        <v>189</v>
      </c>
      <c r="BA119" s="279"/>
      <c r="BB119" s="279"/>
      <c r="BC119" s="279"/>
      <c r="BD119" s="279"/>
      <c r="BE119" s="279"/>
      <c r="BF119" s="279"/>
      <c r="BG119" s="279"/>
      <c r="BH119" s="279"/>
      <c r="BI119" s="279"/>
      <c r="BJ119" s="279"/>
      <c r="BK119" s="279"/>
      <c r="BL119" s="279"/>
      <c r="BM119" s="279"/>
      <c r="BN119" s="279"/>
      <c r="BO119" s="1033" t="s">
        <v>466</v>
      </c>
      <c r="BP119" s="1064"/>
      <c r="BQ119" s="1055">
        <v>22841600</v>
      </c>
      <c r="BR119" s="1056"/>
      <c r="BS119" s="1056"/>
      <c r="BT119" s="1056"/>
      <c r="BU119" s="1056"/>
      <c r="BV119" s="1056">
        <v>22827751</v>
      </c>
      <c r="BW119" s="1056"/>
      <c r="BX119" s="1056"/>
      <c r="BY119" s="1056"/>
      <c r="BZ119" s="1056"/>
      <c r="CA119" s="1056">
        <v>25398670</v>
      </c>
      <c r="CB119" s="1056"/>
      <c r="CC119" s="1056"/>
      <c r="CD119" s="1056"/>
      <c r="CE119" s="1056"/>
      <c r="CF119" s="1057"/>
      <c r="CG119" s="1058"/>
      <c r="CH119" s="1058"/>
      <c r="CI119" s="1058"/>
      <c r="CJ119" s="1059"/>
      <c r="CK119" s="1005"/>
      <c r="CL119" s="1006"/>
      <c r="CM119" s="1060" t="s">
        <v>467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413</v>
      </c>
      <c r="DH119" s="1042"/>
      <c r="DI119" s="1042"/>
      <c r="DJ119" s="1042"/>
      <c r="DK119" s="1043"/>
      <c r="DL119" s="1041" t="s">
        <v>413</v>
      </c>
      <c r="DM119" s="1042"/>
      <c r="DN119" s="1042"/>
      <c r="DO119" s="1042"/>
      <c r="DP119" s="1043"/>
      <c r="DQ119" s="1041" t="s">
        <v>413</v>
      </c>
      <c r="DR119" s="1042"/>
      <c r="DS119" s="1042"/>
      <c r="DT119" s="1042"/>
      <c r="DU119" s="1043"/>
      <c r="DV119" s="1044" t="s">
        <v>413</v>
      </c>
      <c r="DW119" s="1045"/>
      <c r="DX119" s="1045"/>
      <c r="DY119" s="1045"/>
      <c r="DZ119" s="1046"/>
    </row>
    <row r="120" spans="1:130" s="248" customFormat="1" ht="26.25" customHeight="1" x14ac:dyDescent="0.15">
      <c r="A120" s="1117"/>
      <c r="B120" s="1004"/>
      <c r="C120" s="974" t="s">
        <v>444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413</v>
      </c>
      <c r="AB120" s="1017"/>
      <c r="AC120" s="1017"/>
      <c r="AD120" s="1017"/>
      <c r="AE120" s="1018"/>
      <c r="AF120" s="1019" t="s">
        <v>413</v>
      </c>
      <c r="AG120" s="1017"/>
      <c r="AH120" s="1017"/>
      <c r="AI120" s="1017"/>
      <c r="AJ120" s="1018"/>
      <c r="AK120" s="1019" t="s">
        <v>413</v>
      </c>
      <c r="AL120" s="1017"/>
      <c r="AM120" s="1017"/>
      <c r="AN120" s="1017"/>
      <c r="AO120" s="1018"/>
      <c r="AP120" s="1020" t="s">
        <v>413</v>
      </c>
      <c r="AQ120" s="1021"/>
      <c r="AR120" s="1021"/>
      <c r="AS120" s="1021"/>
      <c r="AT120" s="1022"/>
      <c r="AU120" s="1047" t="s">
        <v>468</v>
      </c>
      <c r="AV120" s="1048"/>
      <c r="AW120" s="1048"/>
      <c r="AX120" s="1048"/>
      <c r="AY120" s="1049"/>
      <c r="AZ120" s="998" t="s">
        <v>469</v>
      </c>
      <c r="BA120" s="947"/>
      <c r="BB120" s="947"/>
      <c r="BC120" s="947"/>
      <c r="BD120" s="947"/>
      <c r="BE120" s="947"/>
      <c r="BF120" s="947"/>
      <c r="BG120" s="947"/>
      <c r="BH120" s="947"/>
      <c r="BI120" s="947"/>
      <c r="BJ120" s="947"/>
      <c r="BK120" s="947"/>
      <c r="BL120" s="947"/>
      <c r="BM120" s="947"/>
      <c r="BN120" s="947"/>
      <c r="BO120" s="947"/>
      <c r="BP120" s="948"/>
      <c r="BQ120" s="984">
        <v>3332655</v>
      </c>
      <c r="BR120" s="985"/>
      <c r="BS120" s="985"/>
      <c r="BT120" s="985"/>
      <c r="BU120" s="985"/>
      <c r="BV120" s="985">
        <v>3500099</v>
      </c>
      <c r="BW120" s="985"/>
      <c r="BX120" s="985"/>
      <c r="BY120" s="985"/>
      <c r="BZ120" s="985"/>
      <c r="CA120" s="985">
        <v>3191754</v>
      </c>
      <c r="CB120" s="985"/>
      <c r="CC120" s="985"/>
      <c r="CD120" s="985"/>
      <c r="CE120" s="985"/>
      <c r="CF120" s="999">
        <v>58.5</v>
      </c>
      <c r="CG120" s="1000"/>
      <c r="CH120" s="1000"/>
      <c r="CI120" s="1000"/>
      <c r="CJ120" s="1000"/>
      <c r="CK120" s="1065" t="s">
        <v>470</v>
      </c>
      <c r="CL120" s="1066"/>
      <c r="CM120" s="1066"/>
      <c r="CN120" s="1066"/>
      <c r="CO120" s="1067"/>
      <c r="CP120" s="1073" t="s">
        <v>471</v>
      </c>
      <c r="CQ120" s="1074"/>
      <c r="CR120" s="1074"/>
      <c r="CS120" s="1074"/>
      <c r="CT120" s="1074"/>
      <c r="CU120" s="1074"/>
      <c r="CV120" s="1074"/>
      <c r="CW120" s="1074"/>
      <c r="CX120" s="1074"/>
      <c r="CY120" s="1074"/>
      <c r="CZ120" s="1074"/>
      <c r="DA120" s="1074"/>
      <c r="DB120" s="1074"/>
      <c r="DC120" s="1074"/>
      <c r="DD120" s="1074"/>
      <c r="DE120" s="1074"/>
      <c r="DF120" s="1075"/>
      <c r="DG120" s="984">
        <v>7029414</v>
      </c>
      <c r="DH120" s="985"/>
      <c r="DI120" s="985"/>
      <c r="DJ120" s="985"/>
      <c r="DK120" s="985"/>
      <c r="DL120" s="985">
        <v>6877668</v>
      </c>
      <c r="DM120" s="985"/>
      <c r="DN120" s="985"/>
      <c r="DO120" s="985"/>
      <c r="DP120" s="985"/>
      <c r="DQ120" s="985">
        <v>6479999</v>
      </c>
      <c r="DR120" s="985"/>
      <c r="DS120" s="985"/>
      <c r="DT120" s="985"/>
      <c r="DU120" s="985"/>
      <c r="DV120" s="986">
        <v>118.8</v>
      </c>
      <c r="DW120" s="986"/>
      <c r="DX120" s="986"/>
      <c r="DY120" s="986"/>
      <c r="DZ120" s="987"/>
    </row>
    <row r="121" spans="1:130" s="248" customFormat="1" ht="26.25" customHeight="1" x14ac:dyDescent="0.15">
      <c r="A121" s="1117"/>
      <c r="B121" s="1004"/>
      <c r="C121" s="1025" t="s">
        <v>472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473</v>
      </c>
      <c r="AB121" s="1017"/>
      <c r="AC121" s="1017"/>
      <c r="AD121" s="1017"/>
      <c r="AE121" s="1018"/>
      <c r="AF121" s="1019" t="s">
        <v>413</v>
      </c>
      <c r="AG121" s="1017"/>
      <c r="AH121" s="1017"/>
      <c r="AI121" s="1017"/>
      <c r="AJ121" s="1018"/>
      <c r="AK121" s="1019" t="s">
        <v>413</v>
      </c>
      <c r="AL121" s="1017"/>
      <c r="AM121" s="1017"/>
      <c r="AN121" s="1017"/>
      <c r="AO121" s="1018"/>
      <c r="AP121" s="1020" t="s">
        <v>413</v>
      </c>
      <c r="AQ121" s="1021"/>
      <c r="AR121" s="1021"/>
      <c r="AS121" s="1021"/>
      <c r="AT121" s="1022"/>
      <c r="AU121" s="1050"/>
      <c r="AV121" s="1051"/>
      <c r="AW121" s="1051"/>
      <c r="AX121" s="1051"/>
      <c r="AY121" s="1052"/>
      <c r="AZ121" s="1007" t="s">
        <v>474</v>
      </c>
      <c r="BA121" s="1008"/>
      <c r="BB121" s="1008"/>
      <c r="BC121" s="1008"/>
      <c r="BD121" s="1008"/>
      <c r="BE121" s="1008"/>
      <c r="BF121" s="1008"/>
      <c r="BG121" s="1008"/>
      <c r="BH121" s="1008"/>
      <c r="BI121" s="1008"/>
      <c r="BJ121" s="1008"/>
      <c r="BK121" s="1008"/>
      <c r="BL121" s="1008"/>
      <c r="BM121" s="1008"/>
      <c r="BN121" s="1008"/>
      <c r="BO121" s="1008"/>
      <c r="BP121" s="1009"/>
      <c r="BQ121" s="977">
        <v>1941156</v>
      </c>
      <c r="BR121" s="978"/>
      <c r="BS121" s="978"/>
      <c r="BT121" s="978"/>
      <c r="BU121" s="978"/>
      <c r="BV121" s="978">
        <v>1830208</v>
      </c>
      <c r="BW121" s="978"/>
      <c r="BX121" s="978"/>
      <c r="BY121" s="978"/>
      <c r="BZ121" s="978"/>
      <c r="CA121" s="978">
        <v>1724218</v>
      </c>
      <c r="CB121" s="978"/>
      <c r="CC121" s="978"/>
      <c r="CD121" s="978"/>
      <c r="CE121" s="978"/>
      <c r="CF121" s="972">
        <v>31.6</v>
      </c>
      <c r="CG121" s="973"/>
      <c r="CH121" s="973"/>
      <c r="CI121" s="973"/>
      <c r="CJ121" s="973"/>
      <c r="CK121" s="1068"/>
      <c r="CL121" s="1069"/>
      <c r="CM121" s="1069"/>
      <c r="CN121" s="1069"/>
      <c r="CO121" s="1070"/>
      <c r="CP121" s="1078" t="s">
        <v>475</v>
      </c>
      <c r="CQ121" s="1079"/>
      <c r="CR121" s="1079"/>
      <c r="CS121" s="1079"/>
      <c r="CT121" s="1079"/>
      <c r="CU121" s="1079"/>
      <c r="CV121" s="1079"/>
      <c r="CW121" s="1079"/>
      <c r="CX121" s="1079"/>
      <c r="CY121" s="1079"/>
      <c r="CZ121" s="1079"/>
      <c r="DA121" s="1079"/>
      <c r="DB121" s="1079"/>
      <c r="DC121" s="1079"/>
      <c r="DD121" s="1079"/>
      <c r="DE121" s="1079"/>
      <c r="DF121" s="1080"/>
      <c r="DG121" s="977" t="s">
        <v>473</v>
      </c>
      <c r="DH121" s="978"/>
      <c r="DI121" s="978"/>
      <c r="DJ121" s="978"/>
      <c r="DK121" s="978"/>
      <c r="DL121" s="978">
        <v>1885373</v>
      </c>
      <c r="DM121" s="978"/>
      <c r="DN121" s="978"/>
      <c r="DO121" s="978"/>
      <c r="DP121" s="978"/>
      <c r="DQ121" s="978">
        <v>1809210</v>
      </c>
      <c r="DR121" s="978"/>
      <c r="DS121" s="978"/>
      <c r="DT121" s="978"/>
      <c r="DU121" s="978"/>
      <c r="DV121" s="979">
        <v>33.200000000000003</v>
      </c>
      <c r="DW121" s="979"/>
      <c r="DX121" s="979"/>
      <c r="DY121" s="979"/>
      <c r="DZ121" s="980"/>
    </row>
    <row r="122" spans="1:130" s="248" customFormat="1" ht="26.25" customHeight="1" x14ac:dyDescent="0.15">
      <c r="A122" s="1117"/>
      <c r="B122" s="1004"/>
      <c r="C122" s="974" t="s">
        <v>454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413</v>
      </c>
      <c r="AB122" s="1017"/>
      <c r="AC122" s="1017"/>
      <c r="AD122" s="1017"/>
      <c r="AE122" s="1018"/>
      <c r="AF122" s="1019" t="s">
        <v>413</v>
      </c>
      <c r="AG122" s="1017"/>
      <c r="AH122" s="1017"/>
      <c r="AI122" s="1017"/>
      <c r="AJ122" s="1018"/>
      <c r="AK122" s="1019" t="s">
        <v>413</v>
      </c>
      <c r="AL122" s="1017"/>
      <c r="AM122" s="1017"/>
      <c r="AN122" s="1017"/>
      <c r="AO122" s="1018"/>
      <c r="AP122" s="1020" t="s">
        <v>413</v>
      </c>
      <c r="AQ122" s="1021"/>
      <c r="AR122" s="1021"/>
      <c r="AS122" s="1021"/>
      <c r="AT122" s="1022"/>
      <c r="AU122" s="1050"/>
      <c r="AV122" s="1051"/>
      <c r="AW122" s="1051"/>
      <c r="AX122" s="1051"/>
      <c r="AY122" s="1052"/>
      <c r="AZ122" s="1032" t="s">
        <v>476</v>
      </c>
      <c r="BA122" s="1023"/>
      <c r="BB122" s="1023"/>
      <c r="BC122" s="1023"/>
      <c r="BD122" s="1023"/>
      <c r="BE122" s="1023"/>
      <c r="BF122" s="1023"/>
      <c r="BG122" s="1023"/>
      <c r="BH122" s="1023"/>
      <c r="BI122" s="1023"/>
      <c r="BJ122" s="1023"/>
      <c r="BK122" s="1023"/>
      <c r="BL122" s="1023"/>
      <c r="BM122" s="1023"/>
      <c r="BN122" s="1023"/>
      <c r="BO122" s="1023"/>
      <c r="BP122" s="1024"/>
      <c r="BQ122" s="1055">
        <v>16675115</v>
      </c>
      <c r="BR122" s="1056"/>
      <c r="BS122" s="1056"/>
      <c r="BT122" s="1056"/>
      <c r="BU122" s="1056"/>
      <c r="BV122" s="1056">
        <v>16276260</v>
      </c>
      <c r="BW122" s="1056"/>
      <c r="BX122" s="1056"/>
      <c r="BY122" s="1056"/>
      <c r="BZ122" s="1056"/>
      <c r="CA122" s="1056">
        <v>16448081</v>
      </c>
      <c r="CB122" s="1056"/>
      <c r="CC122" s="1056"/>
      <c r="CD122" s="1056"/>
      <c r="CE122" s="1056"/>
      <c r="CF122" s="1076">
        <v>301.5</v>
      </c>
      <c r="CG122" s="1077"/>
      <c r="CH122" s="1077"/>
      <c r="CI122" s="1077"/>
      <c r="CJ122" s="1077"/>
      <c r="CK122" s="1068"/>
      <c r="CL122" s="1069"/>
      <c r="CM122" s="1069"/>
      <c r="CN122" s="1069"/>
      <c r="CO122" s="1070"/>
      <c r="CP122" s="1078" t="s">
        <v>406</v>
      </c>
      <c r="CQ122" s="1079"/>
      <c r="CR122" s="1079"/>
      <c r="CS122" s="1079"/>
      <c r="CT122" s="1079"/>
      <c r="CU122" s="1079"/>
      <c r="CV122" s="1079"/>
      <c r="CW122" s="1079"/>
      <c r="CX122" s="1079"/>
      <c r="CY122" s="1079"/>
      <c r="CZ122" s="1079"/>
      <c r="DA122" s="1079"/>
      <c r="DB122" s="1079"/>
      <c r="DC122" s="1079"/>
      <c r="DD122" s="1079"/>
      <c r="DE122" s="1079"/>
      <c r="DF122" s="1080"/>
      <c r="DG122" s="977" t="s">
        <v>413</v>
      </c>
      <c r="DH122" s="978"/>
      <c r="DI122" s="978"/>
      <c r="DJ122" s="978"/>
      <c r="DK122" s="978"/>
      <c r="DL122" s="978" t="s">
        <v>413</v>
      </c>
      <c r="DM122" s="978"/>
      <c r="DN122" s="978"/>
      <c r="DO122" s="978"/>
      <c r="DP122" s="978"/>
      <c r="DQ122" s="978" t="s">
        <v>413</v>
      </c>
      <c r="DR122" s="978"/>
      <c r="DS122" s="978"/>
      <c r="DT122" s="978"/>
      <c r="DU122" s="978"/>
      <c r="DV122" s="979" t="s">
        <v>413</v>
      </c>
      <c r="DW122" s="979"/>
      <c r="DX122" s="979"/>
      <c r="DY122" s="979"/>
      <c r="DZ122" s="980"/>
    </row>
    <row r="123" spans="1:130" s="248" customFormat="1" ht="26.25" customHeight="1" x14ac:dyDescent="0.15">
      <c r="A123" s="1117"/>
      <c r="B123" s="1004"/>
      <c r="C123" s="974" t="s">
        <v>460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413</v>
      </c>
      <c r="AB123" s="1017"/>
      <c r="AC123" s="1017"/>
      <c r="AD123" s="1017"/>
      <c r="AE123" s="1018"/>
      <c r="AF123" s="1019" t="s">
        <v>413</v>
      </c>
      <c r="AG123" s="1017"/>
      <c r="AH123" s="1017"/>
      <c r="AI123" s="1017"/>
      <c r="AJ123" s="1018"/>
      <c r="AK123" s="1019" t="s">
        <v>413</v>
      </c>
      <c r="AL123" s="1017"/>
      <c r="AM123" s="1017"/>
      <c r="AN123" s="1017"/>
      <c r="AO123" s="1018"/>
      <c r="AP123" s="1020" t="s">
        <v>413</v>
      </c>
      <c r="AQ123" s="1021"/>
      <c r="AR123" s="1021"/>
      <c r="AS123" s="1021"/>
      <c r="AT123" s="1022"/>
      <c r="AU123" s="1053"/>
      <c r="AV123" s="1054"/>
      <c r="AW123" s="1054"/>
      <c r="AX123" s="1054"/>
      <c r="AY123" s="1054"/>
      <c r="AZ123" s="279" t="s">
        <v>189</v>
      </c>
      <c r="BA123" s="279"/>
      <c r="BB123" s="279"/>
      <c r="BC123" s="279"/>
      <c r="BD123" s="279"/>
      <c r="BE123" s="279"/>
      <c r="BF123" s="279"/>
      <c r="BG123" s="279"/>
      <c r="BH123" s="279"/>
      <c r="BI123" s="279"/>
      <c r="BJ123" s="279"/>
      <c r="BK123" s="279"/>
      <c r="BL123" s="279"/>
      <c r="BM123" s="279"/>
      <c r="BN123" s="279"/>
      <c r="BO123" s="1033" t="s">
        <v>477</v>
      </c>
      <c r="BP123" s="1064"/>
      <c r="BQ123" s="1123">
        <v>21948926</v>
      </c>
      <c r="BR123" s="1124"/>
      <c r="BS123" s="1124"/>
      <c r="BT123" s="1124"/>
      <c r="BU123" s="1124"/>
      <c r="BV123" s="1124">
        <v>21606567</v>
      </c>
      <c r="BW123" s="1124"/>
      <c r="BX123" s="1124"/>
      <c r="BY123" s="1124"/>
      <c r="BZ123" s="1124"/>
      <c r="CA123" s="1124">
        <v>21364053</v>
      </c>
      <c r="CB123" s="1124"/>
      <c r="CC123" s="1124"/>
      <c r="CD123" s="1124"/>
      <c r="CE123" s="1124"/>
      <c r="CF123" s="1057"/>
      <c r="CG123" s="1058"/>
      <c r="CH123" s="1058"/>
      <c r="CI123" s="1058"/>
      <c r="CJ123" s="1059"/>
      <c r="CK123" s="1068"/>
      <c r="CL123" s="1069"/>
      <c r="CM123" s="1069"/>
      <c r="CN123" s="1069"/>
      <c r="CO123" s="1070"/>
      <c r="CP123" s="1078" t="s">
        <v>478</v>
      </c>
      <c r="CQ123" s="1079"/>
      <c r="CR123" s="1079"/>
      <c r="CS123" s="1079"/>
      <c r="CT123" s="1079"/>
      <c r="CU123" s="1079"/>
      <c r="CV123" s="1079"/>
      <c r="CW123" s="1079"/>
      <c r="CX123" s="1079"/>
      <c r="CY123" s="1079"/>
      <c r="CZ123" s="1079"/>
      <c r="DA123" s="1079"/>
      <c r="DB123" s="1079"/>
      <c r="DC123" s="1079"/>
      <c r="DD123" s="1079"/>
      <c r="DE123" s="1079"/>
      <c r="DF123" s="1080"/>
      <c r="DG123" s="1016" t="s">
        <v>473</v>
      </c>
      <c r="DH123" s="1017"/>
      <c r="DI123" s="1017"/>
      <c r="DJ123" s="1017"/>
      <c r="DK123" s="1018"/>
      <c r="DL123" s="1019" t="s">
        <v>473</v>
      </c>
      <c r="DM123" s="1017"/>
      <c r="DN123" s="1017"/>
      <c r="DO123" s="1017"/>
      <c r="DP123" s="1018"/>
      <c r="DQ123" s="1019" t="s">
        <v>473</v>
      </c>
      <c r="DR123" s="1017"/>
      <c r="DS123" s="1017"/>
      <c r="DT123" s="1017"/>
      <c r="DU123" s="1018"/>
      <c r="DV123" s="1020" t="s">
        <v>473</v>
      </c>
      <c r="DW123" s="1021"/>
      <c r="DX123" s="1021"/>
      <c r="DY123" s="1021"/>
      <c r="DZ123" s="1022"/>
    </row>
    <row r="124" spans="1:130" s="248" customFormat="1" ht="26.25" customHeight="1" thickBot="1" x14ac:dyDescent="0.2">
      <c r="A124" s="1117"/>
      <c r="B124" s="1004"/>
      <c r="C124" s="974" t="s">
        <v>463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473</v>
      </c>
      <c r="AB124" s="1017"/>
      <c r="AC124" s="1017"/>
      <c r="AD124" s="1017"/>
      <c r="AE124" s="1018"/>
      <c r="AF124" s="1019" t="s">
        <v>473</v>
      </c>
      <c r="AG124" s="1017"/>
      <c r="AH124" s="1017"/>
      <c r="AI124" s="1017"/>
      <c r="AJ124" s="1018"/>
      <c r="AK124" s="1019" t="s">
        <v>473</v>
      </c>
      <c r="AL124" s="1017"/>
      <c r="AM124" s="1017"/>
      <c r="AN124" s="1017"/>
      <c r="AO124" s="1018"/>
      <c r="AP124" s="1020" t="s">
        <v>473</v>
      </c>
      <c r="AQ124" s="1021"/>
      <c r="AR124" s="1021"/>
      <c r="AS124" s="1021"/>
      <c r="AT124" s="1022"/>
      <c r="AU124" s="1119" t="s">
        <v>479</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17</v>
      </c>
      <c r="BR124" s="1086"/>
      <c r="BS124" s="1086"/>
      <c r="BT124" s="1086"/>
      <c r="BU124" s="1086"/>
      <c r="BV124" s="1086">
        <v>23.2</v>
      </c>
      <c r="BW124" s="1086"/>
      <c r="BX124" s="1086"/>
      <c r="BY124" s="1086"/>
      <c r="BZ124" s="1086"/>
      <c r="CA124" s="1086">
        <v>73.900000000000006</v>
      </c>
      <c r="CB124" s="1086"/>
      <c r="CC124" s="1086"/>
      <c r="CD124" s="1086"/>
      <c r="CE124" s="1086"/>
      <c r="CF124" s="1087"/>
      <c r="CG124" s="1088"/>
      <c r="CH124" s="1088"/>
      <c r="CI124" s="1088"/>
      <c r="CJ124" s="1089"/>
      <c r="CK124" s="1071"/>
      <c r="CL124" s="1071"/>
      <c r="CM124" s="1071"/>
      <c r="CN124" s="1071"/>
      <c r="CO124" s="1072"/>
      <c r="CP124" s="1078" t="s">
        <v>480</v>
      </c>
      <c r="CQ124" s="1079"/>
      <c r="CR124" s="1079"/>
      <c r="CS124" s="1079"/>
      <c r="CT124" s="1079"/>
      <c r="CU124" s="1079"/>
      <c r="CV124" s="1079"/>
      <c r="CW124" s="1079"/>
      <c r="CX124" s="1079"/>
      <c r="CY124" s="1079"/>
      <c r="CZ124" s="1079"/>
      <c r="DA124" s="1079"/>
      <c r="DB124" s="1079"/>
      <c r="DC124" s="1079"/>
      <c r="DD124" s="1079"/>
      <c r="DE124" s="1079"/>
      <c r="DF124" s="1080"/>
      <c r="DG124" s="1063">
        <v>1914535</v>
      </c>
      <c r="DH124" s="1042"/>
      <c r="DI124" s="1042"/>
      <c r="DJ124" s="1042"/>
      <c r="DK124" s="1043"/>
      <c r="DL124" s="1041" t="s">
        <v>413</v>
      </c>
      <c r="DM124" s="1042"/>
      <c r="DN124" s="1042"/>
      <c r="DO124" s="1042"/>
      <c r="DP124" s="1043"/>
      <c r="DQ124" s="1041" t="s">
        <v>413</v>
      </c>
      <c r="DR124" s="1042"/>
      <c r="DS124" s="1042"/>
      <c r="DT124" s="1042"/>
      <c r="DU124" s="1043"/>
      <c r="DV124" s="1044" t="s">
        <v>413</v>
      </c>
      <c r="DW124" s="1045"/>
      <c r="DX124" s="1045"/>
      <c r="DY124" s="1045"/>
      <c r="DZ124" s="1046"/>
    </row>
    <row r="125" spans="1:130" s="248" customFormat="1" ht="26.25" customHeight="1" x14ac:dyDescent="0.15">
      <c r="A125" s="1117"/>
      <c r="B125" s="1004"/>
      <c r="C125" s="974" t="s">
        <v>465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413</v>
      </c>
      <c r="AB125" s="1017"/>
      <c r="AC125" s="1017"/>
      <c r="AD125" s="1017"/>
      <c r="AE125" s="1018"/>
      <c r="AF125" s="1019" t="s">
        <v>413</v>
      </c>
      <c r="AG125" s="1017"/>
      <c r="AH125" s="1017"/>
      <c r="AI125" s="1017"/>
      <c r="AJ125" s="1018"/>
      <c r="AK125" s="1019" t="s">
        <v>413</v>
      </c>
      <c r="AL125" s="1017"/>
      <c r="AM125" s="1017"/>
      <c r="AN125" s="1017"/>
      <c r="AO125" s="1018"/>
      <c r="AP125" s="1020" t="s">
        <v>413</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481</v>
      </c>
      <c r="CL125" s="1066"/>
      <c r="CM125" s="1066"/>
      <c r="CN125" s="1066"/>
      <c r="CO125" s="1067"/>
      <c r="CP125" s="998" t="s">
        <v>482</v>
      </c>
      <c r="CQ125" s="947"/>
      <c r="CR125" s="947"/>
      <c r="CS125" s="947"/>
      <c r="CT125" s="947"/>
      <c r="CU125" s="947"/>
      <c r="CV125" s="947"/>
      <c r="CW125" s="947"/>
      <c r="CX125" s="947"/>
      <c r="CY125" s="947"/>
      <c r="CZ125" s="947"/>
      <c r="DA125" s="947"/>
      <c r="DB125" s="947"/>
      <c r="DC125" s="947"/>
      <c r="DD125" s="947"/>
      <c r="DE125" s="947"/>
      <c r="DF125" s="948"/>
      <c r="DG125" s="984" t="s">
        <v>413</v>
      </c>
      <c r="DH125" s="985"/>
      <c r="DI125" s="985"/>
      <c r="DJ125" s="985"/>
      <c r="DK125" s="985"/>
      <c r="DL125" s="985" t="s">
        <v>413</v>
      </c>
      <c r="DM125" s="985"/>
      <c r="DN125" s="985"/>
      <c r="DO125" s="985"/>
      <c r="DP125" s="985"/>
      <c r="DQ125" s="985" t="s">
        <v>413</v>
      </c>
      <c r="DR125" s="985"/>
      <c r="DS125" s="985"/>
      <c r="DT125" s="985"/>
      <c r="DU125" s="985"/>
      <c r="DV125" s="986" t="s">
        <v>413</v>
      </c>
      <c r="DW125" s="986"/>
      <c r="DX125" s="986"/>
      <c r="DY125" s="986"/>
      <c r="DZ125" s="987"/>
    </row>
    <row r="126" spans="1:130" s="248" customFormat="1" ht="26.25" customHeight="1" thickBot="1" x14ac:dyDescent="0.2">
      <c r="A126" s="1117"/>
      <c r="B126" s="1004"/>
      <c r="C126" s="974" t="s">
        <v>467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413</v>
      </c>
      <c r="AB126" s="1017"/>
      <c r="AC126" s="1017"/>
      <c r="AD126" s="1017"/>
      <c r="AE126" s="1018"/>
      <c r="AF126" s="1019" t="s">
        <v>413</v>
      </c>
      <c r="AG126" s="1017"/>
      <c r="AH126" s="1017"/>
      <c r="AI126" s="1017"/>
      <c r="AJ126" s="1018"/>
      <c r="AK126" s="1019" t="s">
        <v>413</v>
      </c>
      <c r="AL126" s="1017"/>
      <c r="AM126" s="1017"/>
      <c r="AN126" s="1017"/>
      <c r="AO126" s="1018"/>
      <c r="AP126" s="1020" t="s">
        <v>413</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483</v>
      </c>
      <c r="CQ126" s="1008"/>
      <c r="CR126" s="1008"/>
      <c r="CS126" s="1008"/>
      <c r="CT126" s="1008"/>
      <c r="CU126" s="1008"/>
      <c r="CV126" s="1008"/>
      <c r="CW126" s="1008"/>
      <c r="CX126" s="1008"/>
      <c r="CY126" s="1008"/>
      <c r="CZ126" s="1008"/>
      <c r="DA126" s="1008"/>
      <c r="DB126" s="1008"/>
      <c r="DC126" s="1008"/>
      <c r="DD126" s="1008"/>
      <c r="DE126" s="1008"/>
      <c r="DF126" s="1009"/>
      <c r="DG126" s="977">
        <v>572830</v>
      </c>
      <c r="DH126" s="978"/>
      <c r="DI126" s="978"/>
      <c r="DJ126" s="978"/>
      <c r="DK126" s="978"/>
      <c r="DL126" s="978">
        <v>551153</v>
      </c>
      <c r="DM126" s="978"/>
      <c r="DN126" s="978"/>
      <c r="DO126" s="978"/>
      <c r="DP126" s="978"/>
      <c r="DQ126" s="978">
        <v>509987</v>
      </c>
      <c r="DR126" s="978"/>
      <c r="DS126" s="978"/>
      <c r="DT126" s="978"/>
      <c r="DU126" s="978"/>
      <c r="DV126" s="979">
        <v>9.3000000000000007</v>
      </c>
      <c r="DW126" s="979"/>
      <c r="DX126" s="979"/>
      <c r="DY126" s="979"/>
      <c r="DZ126" s="980"/>
    </row>
    <row r="127" spans="1:130" s="248" customFormat="1" ht="26.25" customHeight="1" x14ac:dyDescent="0.15">
      <c r="A127" s="1118"/>
      <c r="B127" s="1006"/>
      <c r="C127" s="1060" t="s">
        <v>484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413</v>
      </c>
      <c r="AB127" s="1017"/>
      <c r="AC127" s="1017"/>
      <c r="AD127" s="1017"/>
      <c r="AE127" s="1018"/>
      <c r="AF127" s="1019" t="s">
        <v>485</v>
      </c>
      <c r="AG127" s="1017"/>
      <c r="AH127" s="1017"/>
      <c r="AI127" s="1017"/>
      <c r="AJ127" s="1018"/>
      <c r="AK127" s="1019" t="s">
        <v>413</v>
      </c>
      <c r="AL127" s="1017"/>
      <c r="AM127" s="1017"/>
      <c r="AN127" s="1017"/>
      <c r="AO127" s="1018"/>
      <c r="AP127" s="1020" t="s">
        <v>485</v>
      </c>
      <c r="AQ127" s="1021"/>
      <c r="AR127" s="1021"/>
      <c r="AS127" s="1021"/>
      <c r="AT127" s="1022"/>
      <c r="AU127" s="284"/>
      <c r="AV127" s="284"/>
      <c r="AW127" s="284"/>
      <c r="AX127" s="1090" t="s">
        <v>486</v>
      </c>
      <c r="AY127" s="1091"/>
      <c r="AZ127" s="1091"/>
      <c r="BA127" s="1091"/>
      <c r="BB127" s="1091"/>
      <c r="BC127" s="1091"/>
      <c r="BD127" s="1091"/>
      <c r="BE127" s="1092"/>
      <c r="BF127" s="1093" t="s">
        <v>487</v>
      </c>
      <c r="BG127" s="1091"/>
      <c r="BH127" s="1091"/>
      <c r="BI127" s="1091"/>
      <c r="BJ127" s="1091"/>
      <c r="BK127" s="1091"/>
      <c r="BL127" s="1092"/>
      <c r="BM127" s="1093" t="s">
        <v>488</v>
      </c>
      <c r="BN127" s="1091"/>
      <c r="BO127" s="1091"/>
      <c r="BP127" s="1091"/>
      <c r="BQ127" s="1091"/>
      <c r="BR127" s="1091"/>
      <c r="BS127" s="1092"/>
      <c r="BT127" s="1093" t="s">
        <v>489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490</v>
      </c>
      <c r="CQ127" s="1008"/>
      <c r="CR127" s="1008"/>
      <c r="CS127" s="1008"/>
      <c r="CT127" s="1008"/>
      <c r="CU127" s="1008"/>
      <c r="CV127" s="1008"/>
      <c r="CW127" s="1008"/>
      <c r="CX127" s="1008"/>
      <c r="CY127" s="1008"/>
      <c r="CZ127" s="1008"/>
      <c r="DA127" s="1008"/>
      <c r="DB127" s="1008"/>
      <c r="DC127" s="1008"/>
      <c r="DD127" s="1008"/>
      <c r="DE127" s="1008"/>
      <c r="DF127" s="1009"/>
      <c r="DG127" s="977" t="s">
        <v>413</v>
      </c>
      <c r="DH127" s="978"/>
      <c r="DI127" s="978"/>
      <c r="DJ127" s="978"/>
      <c r="DK127" s="978"/>
      <c r="DL127" s="978" t="s">
        <v>413</v>
      </c>
      <c r="DM127" s="978"/>
      <c r="DN127" s="978"/>
      <c r="DO127" s="978"/>
      <c r="DP127" s="978"/>
      <c r="DQ127" s="978" t="s">
        <v>485</v>
      </c>
      <c r="DR127" s="978"/>
      <c r="DS127" s="978"/>
      <c r="DT127" s="978"/>
      <c r="DU127" s="978"/>
      <c r="DV127" s="979" t="s">
        <v>413</v>
      </c>
      <c r="DW127" s="979"/>
      <c r="DX127" s="979"/>
      <c r="DY127" s="979"/>
      <c r="DZ127" s="980"/>
    </row>
    <row r="128" spans="1:130" s="248" customFormat="1" ht="26.25" customHeight="1" thickBot="1" x14ac:dyDescent="0.2">
      <c r="A128" s="1101" t="s">
        <v>491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492</v>
      </c>
      <c r="X128" s="1103"/>
      <c r="Y128" s="1103"/>
      <c r="Z128" s="1104"/>
      <c r="AA128" s="1105">
        <v>225966</v>
      </c>
      <c r="AB128" s="1106"/>
      <c r="AC128" s="1106"/>
      <c r="AD128" s="1106"/>
      <c r="AE128" s="1107"/>
      <c r="AF128" s="1108">
        <v>235279</v>
      </c>
      <c r="AG128" s="1106"/>
      <c r="AH128" s="1106"/>
      <c r="AI128" s="1106"/>
      <c r="AJ128" s="1107"/>
      <c r="AK128" s="1108">
        <v>233006</v>
      </c>
      <c r="AL128" s="1106"/>
      <c r="AM128" s="1106"/>
      <c r="AN128" s="1106"/>
      <c r="AO128" s="1107"/>
      <c r="AP128" s="1109"/>
      <c r="AQ128" s="1110"/>
      <c r="AR128" s="1110"/>
      <c r="AS128" s="1110"/>
      <c r="AT128" s="1111"/>
      <c r="AU128" s="284"/>
      <c r="AV128" s="284"/>
      <c r="AW128" s="284"/>
      <c r="AX128" s="946" t="s">
        <v>493</v>
      </c>
      <c r="AY128" s="947"/>
      <c r="AZ128" s="947"/>
      <c r="BA128" s="947"/>
      <c r="BB128" s="947"/>
      <c r="BC128" s="947"/>
      <c r="BD128" s="947"/>
      <c r="BE128" s="948"/>
      <c r="BF128" s="1112" t="s">
        <v>137</v>
      </c>
      <c r="BG128" s="1113"/>
      <c r="BH128" s="1113"/>
      <c r="BI128" s="1113"/>
      <c r="BJ128" s="1113"/>
      <c r="BK128" s="1113"/>
      <c r="BL128" s="1114"/>
      <c r="BM128" s="1112">
        <v>14.08</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494</v>
      </c>
      <c r="CQ128" s="1095"/>
      <c r="CR128" s="1095"/>
      <c r="CS128" s="1095"/>
      <c r="CT128" s="1095"/>
      <c r="CU128" s="1095"/>
      <c r="CV128" s="1095"/>
      <c r="CW128" s="1095"/>
      <c r="CX128" s="1095"/>
      <c r="CY128" s="1095"/>
      <c r="CZ128" s="1095"/>
      <c r="DA128" s="1095"/>
      <c r="DB128" s="1095"/>
      <c r="DC128" s="1095"/>
      <c r="DD128" s="1095"/>
      <c r="DE128" s="1095"/>
      <c r="DF128" s="1096"/>
      <c r="DG128" s="1097" t="s">
        <v>137</v>
      </c>
      <c r="DH128" s="1098"/>
      <c r="DI128" s="1098"/>
      <c r="DJ128" s="1098"/>
      <c r="DK128" s="1098"/>
      <c r="DL128" s="1098" t="s">
        <v>137</v>
      </c>
      <c r="DM128" s="1098"/>
      <c r="DN128" s="1098"/>
      <c r="DO128" s="1098"/>
      <c r="DP128" s="1098"/>
      <c r="DQ128" s="1098" t="s">
        <v>137</v>
      </c>
      <c r="DR128" s="1098"/>
      <c r="DS128" s="1098"/>
      <c r="DT128" s="1098"/>
      <c r="DU128" s="1098"/>
      <c r="DV128" s="1099" t="s">
        <v>137</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495</v>
      </c>
      <c r="X129" s="1132"/>
      <c r="Y129" s="1132"/>
      <c r="Z129" s="1133"/>
      <c r="AA129" s="1016">
        <v>6674300</v>
      </c>
      <c r="AB129" s="1017"/>
      <c r="AC129" s="1017"/>
      <c r="AD129" s="1017"/>
      <c r="AE129" s="1018"/>
      <c r="AF129" s="1019">
        <v>6662039</v>
      </c>
      <c r="AG129" s="1017"/>
      <c r="AH129" s="1017"/>
      <c r="AI129" s="1017"/>
      <c r="AJ129" s="1018"/>
      <c r="AK129" s="1019">
        <v>6917140</v>
      </c>
      <c r="AL129" s="1017"/>
      <c r="AM129" s="1017"/>
      <c r="AN129" s="1017"/>
      <c r="AO129" s="1018"/>
      <c r="AP129" s="1134"/>
      <c r="AQ129" s="1135"/>
      <c r="AR129" s="1135"/>
      <c r="AS129" s="1135"/>
      <c r="AT129" s="1136"/>
      <c r="AU129" s="286"/>
      <c r="AV129" s="286"/>
      <c r="AW129" s="286"/>
      <c r="AX129" s="1125" t="s">
        <v>496</v>
      </c>
      <c r="AY129" s="1008"/>
      <c r="AZ129" s="1008"/>
      <c r="BA129" s="1008"/>
      <c r="BB129" s="1008"/>
      <c r="BC129" s="1008"/>
      <c r="BD129" s="1008"/>
      <c r="BE129" s="1009"/>
      <c r="BF129" s="1126" t="s">
        <v>137</v>
      </c>
      <c r="BG129" s="1127"/>
      <c r="BH129" s="1127"/>
      <c r="BI129" s="1127"/>
      <c r="BJ129" s="1127"/>
      <c r="BK129" s="1127"/>
      <c r="BL129" s="1128"/>
      <c r="BM129" s="1126">
        <v>19.079999999999998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498</v>
      </c>
      <c r="X130" s="1132"/>
      <c r="Y130" s="1132"/>
      <c r="Z130" s="1133"/>
      <c r="AA130" s="1016">
        <v>1443994</v>
      </c>
      <c r="AB130" s="1017"/>
      <c r="AC130" s="1017"/>
      <c r="AD130" s="1017"/>
      <c r="AE130" s="1018"/>
      <c r="AF130" s="1019">
        <v>1414961</v>
      </c>
      <c r="AG130" s="1017"/>
      <c r="AH130" s="1017"/>
      <c r="AI130" s="1017"/>
      <c r="AJ130" s="1018"/>
      <c r="AK130" s="1019">
        <v>1460851</v>
      </c>
      <c r="AL130" s="1017"/>
      <c r="AM130" s="1017"/>
      <c r="AN130" s="1017"/>
      <c r="AO130" s="1018"/>
      <c r="AP130" s="1134"/>
      <c r="AQ130" s="1135"/>
      <c r="AR130" s="1135"/>
      <c r="AS130" s="1135"/>
      <c r="AT130" s="1136"/>
      <c r="AU130" s="286"/>
      <c r="AV130" s="286"/>
      <c r="AW130" s="286"/>
      <c r="AX130" s="1125" t="s">
        <v>499</v>
      </c>
      <c r="AY130" s="1008"/>
      <c r="AZ130" s="1008"/>
      <c r="BA130" s="1008"/>
      <c r="BB130" s="1008"/>
      <c r="BC130" s="1008"/>
      <c r="BD130" s="1008"/>
      <c r="BE130" s="1009"/>
      <c r="BF130" s="1162">
        <v>4.5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500</v>
      </c>
      <c r="X131" s="1170"/>
      <c r="Y131" s="1170"/>
      <c r="Z131" s="1171"/>
      <c r="AA131" s="1063">
        <v>5230306</v>
      </c>
      <c r="AB131" s="1042"/>
      <c r="AC131" s="1042"/>
      <c r="AD131" s="1042"/>
      <c r="AE131" s="1043"/>
      <c r="AF131" s="1041">
        <v>5247078</v>
      </c>
      <c r="AG131" s="1042"/>
      <c r="AH131" s="1042"/>
      <c r="AI131" s="1042"/>
      <c r="AJ131" s="1043"/>
      <c r="AK131" s="1041">
        <v>5456289</v>
      </c>
      <c r="AL131" s="1042"/>
      <c r="AM131" s="1042"/>
      <c r="AN131" s="1042"/>
      <c r="AO131" s="1043"/>
      <c r="AP131" s="1172"/>
      <c r="AQ131" s="1173"/>
      <c r="AR131" s="1173"/>
      <c r="AS131" s="1173"/>
      <c r="AT131" s="1174"/>
      <c r="AU131" s="286"/>
      <c r="AV131" s="286"/>
      <c r="AW131" s="286"/>
      <c r="AX131" s="1144" t="s">
        <v>501</v>
      </c>
      <c r="AY131" s="1095"/>
      <c r="AZ131" s="1095"/>
      <c r="BA131" s="1095"/>
      <c r="BB131" s="1095"/>
      <c r="BC131" s="1095"/>
      <c r="BD131" s="1095"/>
      <c r="BE131" s="1096"/>
      <c r="BF131" s="1145">
        <v>73.900000000000006</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503</v>
      </c>
      <c r="W132" s="1155"/>
      <c r="X132" s="1155"/>
      <c r="Y132" s="1155"/>
      <c r="Z132" s="1156"/>
      <c r="AA132" s="1157">
        <v>3.7307377430000002</v>
      </c>
      <c r="AB132" s="1158"/>
      <c r="AC132" s="1158"/>
      <c r="AD132" s="1158"/>
      <c r="AE132" s="1159"/>
      <c r="AF132" s="1160">
        <v>5.0284177210000003</v>
      </c>
      <c r="AG132" s="1158"/>
      <c r="AH132" s="1158"/>
      <c r="AI132" s="1158"/>
      <c r="AJ132" s="1159"/>
      <c r="AK132" s="1160">
        <v>4.9479050689999999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504</v>
      </c>
      <c r="W133" s="1138"/>
      <c r="X133" s="1138"/>
      <c r="Y133" s="1138"/>
      <c r="Z133" s="1139"/>
      <c r="AA133" s="1140">
        <v>4.5999999999999996</v>
      </c>
      <c r="AB133" s="1141"/>
      <c r="AC133" s="1141"/>
      <c r="AD133" s="1141"/>
      <c r="AE133" s="1142"/>
      <c r="AF133" s="1140">
        <v>4.7</v>
      </c>
      <c r="AG133" s="1141"/>
      <c r="AH133" s="1141"/>
      <c r="AI133" s="1141"/>
      <c r="AJ133" s="1142"/>
      <c r="AK133" s="1140">
        <v>4.5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mjq12cNzInHjMC8wAOo4eJFcKh5LLBRNrlGovsZA5OWUYMRR2j1eP0qlde51DhZWT7vyvs8YYAm2PG9bBgCzg==" saltValue="LP9bSBG0B29dJ+4HfSAa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L75:DP75"/>
    <mergeCell ref="DQ75:DU75"/>
    <mergeCell ref="DV75:DZ75"/>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B76:P76"/>
    <mergeCell ref="Q76:U76"/>
    <mergeCell ref="V76:Z76"/>
    <mergeCell ref="AA76:AE76"/>
    <mergeCell ref="AF76:AJ76"/>
    <mergeCell ref="AK76:AO76"/>
    <mergeCell ref="BS73:CG73"/>
    <mergeCell ref="CH73:CL73"/>
    <mergeCell ref="CM73:CQ73"/>
    <mergeCell ref="CR73:CV73"/>
    <mergeCell ref="CW73:DA73"/>
    <mergeCell ref="DB73:DF73"/>
    <mergeCell ref="AZ76:BD76"/>
    <mergeCell ref="BS76:CG76"/>
    <mergeCell ref="CH76:CL76"/>
    <mergeCell ref="CM76:CQ76"/>
    <mergeCell ref="DG75:DK75"/>
    <mergeCell ref="AP76:AT76"/>
    <mergeCell ref="AU76:AY76"/>
    <mergeCell ref="CM72:CQ72"/>
    <mergeCell ref="AZ74:BD74"/>
    <mergeCell ref="BS74:CG74"/>
    <mergeCell ref="CH74:CL74"/>
    <mergeCell ref="CM74:CQ74"/>
    <mergeCell ref="B74:P74"/>
    <mergeCell ref="Q74:U74"/>
    <mergeCell ref="V74:Z74"/>
    <mergeCell ref="AA74:AE74"/>
    <mergeCell ref="AF74:AJ74"/>
    <mergeCell ref="AK74:AO74"/>
    <mergeCell ref="AP74:AT74"/>
    <mergeCell ref="AU74:AY74"/>
    <mergeCell ref="DG73:DK73"/>
    <mergeCell ref="DL73:DP73"/>
    <mergeCell ref="DQ73:DU73"/>
    <mergeCell ref="DV73:DZ73"/>
    <mergeCell ref="DV70:DZ70"/>
    <mergeCell ref="B71:P71"/>
    <mergeCell ref="Q71:U71"/>
    <mergeCell ref="V71:Z71"/>
    <mergeCell ref="AA71:AE71"/>
    <mergeCell ref="AF71:AJ71"/>
    <mergeCell ref="AK71:AO71"/>
    <mergeCell ref="AP71:AT71"/>
    <mergeCell ref="AU71:AY71"/>
    <mergeCell ref="AZ71:BD71"/>
    <mergeCell ref="CR70:CV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F1" zoomScaleNormal="85" zoomScaleSheetLayoutView="100" workbookViewId="0">
      <selection activeCell="CN74" sqref="CN7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gpac1ZZbzr9oozk0V/SgQ2eEOBxtKfV+nzjIkawpAwA4ohT7m/zKLJ4iSM4qjX8QqV7IbhjZxW/beUdpl1fMnw==" saltValue="AAW5juVG6qigXDFSl7eN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6"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cLL+RUq1RSVh2T7bPlLdNXgup0m5Z7boZW0FP9fFLvGtqsoZi7Y6HHWjI1UFbkOAKFFNstn982oBCO5oGD17Q==" saltValue="oEHYeGhafQpluPHD2YeG6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0" workbookViewId="0">
      <selection activeCell="AK21" sqref="AK21:AN21"/>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513</v>
      </c>
      <c r="AL9" s="1178"/>
      <c r="AM9" s="1178"/>
      <c r="AN9" s="1179"/>
      <c r="AO9" s="314">
        <v>1720787</v>
      </c>
      <c r="AP9" s="314">
        <v>104259</v>
      </c>
      <c r="AQ9" s="315">
        <v>93452</v>
      </c>
      <c r="AR9" s="316">
        <v>11.6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514</v>
      </c>
      <c r="AL10" s="1178"/>
      <c r="AM10" s="1178"/>
      <c r="AN10" s="1179"/>
      <c r="AO10" s="317">
        <v>318902</v>
      </c>
      <c r="AP10" s="317">
        <v>19322</v>
      </c>
      <c r="AQ10" s="318">
        <v>10961</v>
      </c>
      <c r="AR10" s="319">
        <v>76.3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515</v>
      </c>
      <c r="AL11" s="1178"/>
      <c r="AM11" s="1178"/>
      <c r="AN11" s="1179"/>
      <c r="AO11" s="317">
        <v>10969</v>
      </c>
      <c r="AP11" s="317">
        <v>665</v>
      </c>
      <c r="AQ11" s="318">
        <v>1243</v>
      </c>
      <c r="AR11" s="319">
        <v>-46.5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516</v>
      </c>
      <c r="AL12" s="1178"/>
      <c r="AM12" s="1178"/>
      <c r="AN12" s="1179"/>
      <c r="AO12" s="317">
        <v>396</v>
      </c>
      <c r="AP12" s="317">
        <v>24</v>
      </c>
      <c r="AQ12" s="318">
        <v>0</v>
      </c>
      <c r="AR12" s="319">
        <v>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517</v>
      </c>
      <c r="AL13" s="1178"/>
      <c r="AM13" s="1178"/>
      <c r="AN13" s="1179"/>
      <c r="AO13" s="317">
        <v>71788</v>
      </c>
      <c r="AP13" s="317">
        <v>4349</v>
      </c>
      <c r="AQ13" s="318">
        <v>3934</v>
      </c>
      <c r="AR13" s="319">
        <v>10.5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518</v>
      </c>
      <c r="AL14" s="1178"/>
      <c r="AM14" s="1178"/>
      <c r="AN14" s="1179"/>
      <c r="AO14" s="317">
        <v>67836</v>
      </c>
      <c r="AP14" s="317">
        <v>4110</v>
      </c>
      <c r="AQ14" s="318">
        <v>2305</v>
      </c>
      <c r="AR14" s="319">
        <v>78.3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519</v>
      </c>
      <c r="AL15" s="1184"/>
      <c r="AM15" s="1184"/>
      <c r="AN15" s="1185"/>
      <c r="AO15" s="317">
        <v>-14202</v>
      </c>
      <c r="AP15" s="317">
        <v>-860</v>
      </c>
      <c r="AQ15" s="318">
        <v>-6772</v>
      </c>
      <c r="AR15" s="319">
        <v>-87.3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189</v>
      </c>
      <c r="AL16" s="1184"/>
      <c r="AM16" s="1184"/>
      <c r="AN16" s="1185"/>
      <c r="AO16" s="317">
        <v>2176476</v>
      </c>
      <c r="AP16" s="317">
        <v>131868</v>
      </c>
      <c r="AQ16" s="318">
        <v>105123</v>
      </c>
      <c r="AR16" s="319">
        <v>25.4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524</v>
      </c>
      <c r="AL21" s="1187"/>
      <c r="AM21" s="1187"/>
      <c r="AN21" s="1188"/>
      <c r="AO21" s="330">
        <v>11.75</v>
      </c>
      <c r="AP21" s="331">
        <v>9.61</v>
      </c>
      <c r="AQ21" s="332">
        <v>2.14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525</v>
      </c>
      <c r="AL22" s="1187"/>
      <c r="AM22" s="1187"/>
      <c r="AN22" s="1188"/>
      <c r="AO22" s="335">
        <v>99.2</v>
      </c>
      <c r="AP22" s="336">
        <v>97.3</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529</v>
      </c>
      <c r="AL32" s="1181"/>
      <c r="AM32" s="1181"/>
      <c r="AN32" s="1182"/>
      <c r="AO32" s="345">
        <v>1118698</v>
      </c>
      <c r="AP32" s="345">
        <v>67779</v>
      </c>
      <c r="AQ32" s="346">
        <v>59783</v>
      </c>
      <c r="AR32" s="347">
        <v>13.4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530</v>
      </c>
      <c r="AL33" s="1181"/>
      <c r="AM33" s="1181"/>
      <c r="AN33" s="1182"/>
      <c r="AO33" s="345" t="s">
        <v>531</v>
      </c>
      <c r="AP33" s="345" t="s">
        <v>531</v>
      </c>
      <c r="AQ33" s="346" t="s">
        <v>531</v>
      </c>
      <c r="AR33" s="347" t="s">
        <v>531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532</v>
      </c>
      <c r="AL34" s="1181"/>
      <c r="AM34" s="1181"/>
      <c r="AN34" s="1182"/>
      <c r="AO34" s="345" t="s">
        <v>531</v>
      </c>
      <c r="AP34" s="345" t="s">
        <v>531</v>
      </c>
      <c r="AQ34" s="346">
        <v>3</v>
      </c>
      <c r="AR34" s="347" t="s">
        <v>531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533</v>
      </c>
      <c r="AL35" s="1181"/>
      <c r="AM35" s="1181"/>
      <c r="AN35" s="1182"/>
      <c r="AO35" s="345">
        <v>797680</v>
      </c>
      <c r="AP35" s="345">
        <v>48330</v>
      </c>
      <c r="AQ35" s="346">
        <v>17197</v>
      </c>
      <c r="AR35" s="347">
        <v>181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534</v>
      </c>
      <c r="AL36" s="1181"/>
      <c r="AM36" s="1181"/>
      <c r="AN36" s="1182"/>
      <c r="AO36" s="345">
        <v>47451</v>
      </c>
      <c r="AP36" s="345">
        <v>2875</v>
      </c>
      <c r="AQ36" s="346">
        <v>2470</v>
      </c>
      <c r="AR36" s="347">
        <v>16.399999999999999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535</v>
      </c>
      <c r="AL37" s="1181"/>
      <c r="AM37" s="1181"/>
      <c r="AN37" s="1182"/>
      <c r="AO37" s="345" t="s">
        <v>531</v>
      </c>
      <c r="AP37" s="345" t="s">
        <v>531</v>
      </c>
      <c r="AQ37" s="346">
        <v>386</v>
      </c>
      <c r="AR37" s="347" t="s">
        <v>531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536</v>
      </c>
      <c r="AL38" s="1190"/>
      <c r="AM38" s="1190"/>
      <c r="AN38" s="1191"/>
      <c r="AO38" s="348" t="s">
        <v>531</v>
      </c>
      <c r="AP38" s="348" t="s">
        <v>531</v>
      </c>
      <c r="AQ38" s="349">
        <v>2</v>
      </c>
      <c r="AR38" s="337" t="s">
        <v>531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537</v>
      </c>
      <c r="AL39" s="1190"/>
      <c r="AM39" s="1190"/>
      <c r="AN39" s="1191"/>
      <c r="AO39" s="345">
        <v>-233006</v>
      </c>
      <c r="AP39" s="345">
        <v>-14117</v>
      </c>
      <c r="AQ39" s="346">
        <v>-5644</v>
      </c>
      <c r="AR39" s="347">
        <v>150.1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538</v>
      </c>
      <c r="AL40" s="1181"/>
      <c r="AM40" s="1181"/>
      <c r="AN40" s="1182"/>
      <c r="AO40" s="345">
        <v>-1460851</v>
      </c>
      <c r="AP40" s="345">
        <v>-88510</v>
      </c>
      <c r="AQ40" s="346">
        <v>-52018</v>
      </c>
      <c r="AR40" s="347">
        <v>70.2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269972</v>
      </c>
      <c r="AP41" s="345">
        <v>16357</v>
      </c>
      <c r="AQ41" s="346">
        <v>22179</v>
      </c>
      <c r="AR41" s="347">
        <v>-26.3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508</v>
      </c>
      <c r="AN49" s="1197" t="s">
        <v>542</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1200076</v>
      </c>
      <c r="AN51" s="367">
        <v>68322</v>
      </c>
      <c r="AO51" s="368">
        <v>-24.8</v>
      </c>
      <c r="AP51" s="369">
        <v>66954</v>
      </c>
      <c r="AQ51" s="370">
        <v>5.0999999999999996</v>
      </c>
      <c r="AR51" s="371">
        <v>-29.9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903729</v>
      </c>
      <c r="AN52" s="375">
        <v>51451</v>
      </c>
      <c r="AO52" s="376">
        <v>-4.7</v>
      </c>
      <c r="AP52" s="377">
        <v>37305</v>
      </c>
      <c r="AQ52" s="378">
        <v>7.9</v>
      </c>
      <c r="AR52" s="379">
        <v>-12.6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1845758</v>
      </c>
      <c r="AN53" s="367">
        <v>106298</v>
      </c>
      <c r="AO53" s="368">
        <v>55.6</v>
      </c>
      <c r="AP53" s="369">
        <v>72656</v>
      </c>
      <c r="AQ53" s="370">
        <v>8.5</v>
      </c>
      <c r="AR53" s="371">
        <v>47.1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1521116</v>
      </c>
      <c r="AN54" s="375">
        <v>87602</v>
      </c>
      <c r="AO54" s="376">
        <v>70.3</v>
      </c>
      <c r="AP54" s="377">
        <v>36448</v>
      </c>
      <c r="AQ54" s="378">
        <v>-2.2999999999999998</v>
      </c>
      <c r="AR54" s="379">
        <v>72.599999999999994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1171756</v>
      </c>
      <c r="AN55" s="367">
        <v>68376</v>
      </c>
      <c r="AO55" s="368">
        <v>-35.700000000000003</v>
      </c>
      <c r="AP55" s="369">
        <v>65080</v>
      </c>
      <c r="AQ55" s="370">
        <v>-10.4</v>
      </c>
      <c r="AR55" s="371">
        <v>-25.3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846297</v>
      </c>
      <c r="AN56" s="375">
        <v>49384</v>
      </c>
      <c r="AO56" s="376">
        <v>-43.6</v>
      </c>
      <c r="AP56" s="377">
        <v>38201</v>
      </c>
      <c r="AQ56" s="378">
        <v>4.8</v>
      </c>
      <c r="AR56" s="379">
        <v>-48.4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1423496</v>
      </c>
      <c r="AN57" s="367">
        <v>84491</v>
      </c>
      <c r="AO57" s="368">
        <v>23.6</v>
      </c>
      <c r="AP57" s="369">
        <v>79288</v>
      </c>
      <c r="AQ57" s="370">
        <v>21.8</v>
      </c>
      <c r="AR57" s="371">
        <v>1.8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1036196</v>
      </c>
      <c r="AN58" s="375">
        <v>61503</v>
      </c>
      <c r="AO58" s="376">
        <v>24.5</v>
      </c>
      <c r="AP58" s="377">
        <v>41870</v>
      </c>
      <c r="AQ58" s="378">
        <v>9.6</v>
      </c>
      <c r="AR58" s="379">
        <v>14.9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4805545</v>
      </c>
      <c r="AN59" s="367">
        <v>291157</v>
      </c>
      <c r="AO59" s="368">
        <v>244.6</v>
      </c>
      <c r="AP59" s="369">
        <v>84962</v>
      </c>
      <c r="AQ59" s="370">
        <v>7.2</v>
      </c>
      <c r="AR59" s="371">
        <v>237.4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4016932</v>
      </c>
      <c r="AN60" s="375">
        <v>243377</v>
      </c>
      <c r="AO60" s="376">
        <v>295.7</v>
      </c>
      <c r="AP60" s="377">
        <v>42793</v>
      </c>
      <c r="AQ60" s="378">
        <v>2.2000000000000002</v>
      </c>
      <c r="AR60" s="379">
        <v>293.5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2089326</v>
      </c>
      <c r="AN61" s="382">
        <v>123729</v>
      </c>
      <c r="AO61" s="383">
        <v>52.7</v>
      </c>
      <c r="AP61" s="384">
        <v>73788</v>
      </c>
      <c r="AQ61" s="385">
        <v>6.4</v>
      </c>
      <c r="AR61" s="371">
        <v>46.3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1664854</v>
      </c>
      <c r="AN62" s="375">
        <v>98663</v>
      </c>
      <c r="AO62" s="376">
        <v>68.400000000000006</v>
      </c>
      <c r="AP62" s="377">
        <v>39323</v>
      </c>
      <c r="AQ62" s="378">
        <v>4.4000000000000004</v>
      </c>
      <c r="AR62" s="379">
        <v>64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0wbL7VbuEr/W7dkmw25U3BCyBHKsjkEn0vdsnBxHOtiC8oT5KEnAGIwkfAv+HsHWxw28wI/n9lT80yiLqun/MA==" saltValue="NZ1Ckrqg77gRdi70IA4Qu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E100" zoomScaleNormal="100" zoomScaleSheetLayoutView="55" workbookViewId="0">
      <selection activeCell="BI98" sqref="BI98"/>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CUOUv4pHafhQrCi++P9U9et+5Dq9yYF9hd3bcoe4a3mHutsdHAn00qhmsyryxysyoVGUsa3yUsbSEE6kMp2Fug==" saltValue="B8TotWRLXRZ4dkvqNxs3b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election activeCell="AF101" sqref="AF101"/>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zLH7Y3hlkLwQ9ejaeX/DhiYKQk/xX03EcvfDTMPx1xNX8L3fxa8tss5fU6RHkJ5mIov5KZIVPEmXYXGhTqWz4w==" saltValue="qR7FkDRzAtECz/3tGowWM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2"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0" t="s">
        <v>3</v>
      </c>
      <c r="D47" s="1200"/>
      <c r="E47" s="1201"/>
      <c r="F47" s="11">
        <v>26.1</v>
      </c>
      <c r="G47" s="12">
        <v>20.98</v>
      </c>
      <c r="H47" s="12">
        <v>19.149999999999999</v>
      </c>
      <c r="I47" s="12">
        <v>19.190000000000001</v>
      </c>
      <c r="J47" s="13">
        <v>16.8</v>
      </c>
    </row>
    <row r="48" spans="2:10" ht="57.75" customHeight="1" x14ac:dyDescent="0.15">
      <c r="B48" s="14"/>
      <c r="C48" s="1202" t="s">
        <v>4</v>
      </c>
      <c r="D48" s="1202"/>
      <c r="E48" s="1203"/>
      <c r="F48" s="15">
        <v>6.08</v>
      </c>
      <c r="G48" s="16">
        <v>5.96</v>
      </c>
      <c r="H48" s="16">
        <v>6.35</v>
      </c>
      <c r="I48" s="16">
        <v>6.11</v>
      </c>
      <c r="J48" s="17">
        <v>6.16</v>
      </c>
    </row>
    <row r="49" spans="2:10" ht="57.75" customHeight="1" thickBot="1" x14ac:dyDescent="0.2">
      <c r="B49" s="18"/>
      <c r="C49" s="1204" t="s">
        <v>5</v>
      </c>
      <c r="D49" s="1204"/>
      <c r="E49" s="1205"/>
      <c r="F49" s="19" t="s">
        <v>563</v>
      </c>
      <c r="G49" s="20" t="s">
        <v>564</v>
      </c>
      <c r="H49" s="20" t="s">
        <v>565</v>
      </c>
      <c r="I49" s="20" t="s">
        <v>566</v>
      </c>
      <c r="J49" s="21" t="s">
        <v>567</v>
      </c>
    </row>
    <row r="50" spans="2:10" ht="13.5" customHeight="1" x14ac:dyDescent="0.15"/>
  </sheetData>
  <sheetProtection algorithmName="SHA-512" hashValue="aUne+tiJ1U7cJZW15ZQmSy6ELiXCZoQuQSep6WbtyOCyq+juDxyDpy+lIOrzJzjvAj19UfjOEsK1Dvi9X5TjFA==" saltValue="7qGUBOiVCF28nnrBVMtm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2022-03-09T00:16:59Z</cp:lastPrinted>
  <dcterms:created xsi:type="dcterms:W3CDTF">2022-02-02T03:05:45Z</dcterms:created>
  <dcterms:modified xsi:type="dcterms:W3CDTF">2022-09-26T01:44:41Z</dcterms:modified>
  <cp:category/>
</cp:coreProperties>
</file>