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40" yWindow="5865" windowWidth="17505" windowHeight="5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C36" i="9"/>
  <c r="BW35" i="9"/>
  <c r="BE35" i="9"/>
  <c r="AM35" i="9"/>
  <c r="C35" i="9"/>
  <c r="BW34" i="9"/>
  <c r="U34" i="9"/>
  <c r="C34" i="9"/>
  <c r="CO34" i="9" l="1"/>
  <c r="CO35" i="9" s="1"/>
  <c r="CO36"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<sst xmlns="http://schemas.openxmlformats.org/spreadsheetml/2006/main" count="989" uniqueCount="542">
  <si>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</si>
  <si>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</si>
  <si>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</si>
  <si>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</si>
  <si>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</si>
  <si>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</si>
  <si>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</si>
  <si>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</si>
  <si>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</si>
  <si>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</si>
  <si>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</si>
  <si>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</si>
  <si>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</si>
  <si>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</si>
  <si>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</si>
  <si>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</si>
  <si>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</si>
  <si>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</si>
  <si>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</si>
  <si>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</si>
  <si>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</si>
  <si>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</si>
  <si>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</si>
  <si>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</si>
  <si>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</si>
  <si>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</si>
  <si>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</si>
  <si>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</si>
  <si>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</si>
  <si>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</si>
  <si>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</si>
  <si>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</si>
  <si>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</si>
  <si>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</si>
  <si>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</si>
  <si>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</si>
  <si>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</si>
  <si>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</si>
  <si>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</si>
  <si>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</si>
  <si>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</si>
  <si>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</si>
  <si>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</si>
  <si>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</si>
  <si>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</si>
  <si>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</si>
  <si>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</si>
  <si>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</si>
  <si>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</si>
  <si>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</si>
  <si>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</si>
  <si>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</si>
  <si>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</si>
  <si>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</si>
  <si>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</si>
  <si>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</si>
  <si>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</si>
  <si>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</si>
  <si>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</si>
  <si>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</si>
  <si>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</si>
  <si>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</si>
  <si>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</si>
  <si>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</si>
  <si>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</si>
  <si>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</si>
  <si>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</si>
  <si>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</si>
  <si>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</si>
  <si>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</si>
  <si>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</si>
  <si>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</si>
  <si>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</si>
  <si>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</si>
  <si>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</si>
  <si>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</si>
  <si>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</si>
  <si>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</si>
  <si>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</si>
  <si>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</si>
  <si>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</si>
  <si>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</si>
  <si>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砂川市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</si>
  <si>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</si>
  <si>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</si>
  <si>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</si>
  <si>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</si>
  <si>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</si>
  <si>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</si>
  <si>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</si>
  <si>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</si>
  <si>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</si>
  <si>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</si>
  <si>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</si>
  <si>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</si>
  <si>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</si>
  <si>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</si>
  <si>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</si>
  <si>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</si>
  <si>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</si>
  <si>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</si>
  <si>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</si>
  <si>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</si>
  <si>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</si>
  <si>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</si>
  <si>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</si>
  <si>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</si>
  <si>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</si>
  <si>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</si>
  <si>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</si>
  <si>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</si>
  <si>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</si>
  <si>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</si>
  <si>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</si>
  <si>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</si>
  <si>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</si>
  <si>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</si>
  <si>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</si>
  <si>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</si>
  <si>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</si>
  <si>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</si>
  <si>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</si>
  <si>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</si>
  <si>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</si>
  <si>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</si>
  <si>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</si>
  <si>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</si>
  <si>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</si>
  <si>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</si>
  <si>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</si>
  <si>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</si>
  <si>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</si>
  <si>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</si>
  <si>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</si>
  <si>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</si>
  <si>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</si>
  <si>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</si>
  <si>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</si>
  <si>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</si>
  <si>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</si>
  <si>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</si>
  <si>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</si>
  <si>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</si>
  <si>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</si>
  <si>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</si>
  <si>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</si>
  <si>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</si>
  <si>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</si>
  <si>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</si>
  <si>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</si>
  <si>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</si>
  <si>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</si>
  <si>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</si>
  <si>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</si>
  <si>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</si>
  <si>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</si>
  <si>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</si>
  <si>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</si>
  <si>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</si>
  <si>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</si>
  <si>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</si>
  <si>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</si>
  <si>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</si>
  <si>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</si>
  <si>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</si>
  <si>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</si>
  <si>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</si>
  <si>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</si>
  <si>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</si>
  <si>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</si>
  <si>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</si>
  <si>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</si>
  <si>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</si>
  <si>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</si>
  <si>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</si>
  <si>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</si>
  <si>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</si>
  <si>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</si>
  <si>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</si>
  <si>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</si>
  <si>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</si>
  <si>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</si>
  <si>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</si>
  <si>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</si>
  <si>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</si>
  <si>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</si>
  <si>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</si>
  <si>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</si>
  <si>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</si>
  <si>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</si>
  <si>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</si>
  <si>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</si>
  <si>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</si>
  <si>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</si>
  <si>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</si>
  <si>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</si>
  <si>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</si>
  <si>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北海道砂川市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</si>
  <si>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</si>
  <si>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</si>
  <si>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</si>
  <si>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</si>
  <si>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</si>
  <si>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</si>
  <si>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</si>
  <si>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</si>
  <si>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</si>
  <si>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</si>
  <si>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</si>
  <si>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</si>
  <si>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</si>
  <si>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</si>
  <si>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</si>
  <si>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</si>
  <si>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</si>
  <si>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</si>
  <si>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</si>
  <si>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</si>
  <si>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</si>
  <si>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</si>
  <si>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</si>
  <si>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</si>
  <si>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</si>
  <si>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</si>
  <si>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</si>
  <si>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</si>
  <si>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</si>
  <si>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</si>
  <si>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</si>
  <si>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</si>
  <si>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</si>
  <si>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</si>
  <si>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</si>
  <si>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</si>
  <si>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</si>
  <si>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</si>
  <si>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</si>
  <si>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</si>
  <si>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</si>
  <si>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</si>
  <si>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</si>
  <si>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</si>
  <si>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</si>
  <si>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</si>
  <si>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</si>
  <si>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</si>
  <si>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</si>
  <si>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</si>
  <si>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</si>
  <si>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</si>
  <si>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</si>
  <si>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</si>
  <si>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</si>
  <si>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</si>
  <si>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</si>
  <si>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</si>
  <si>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</si>
  <si>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</si>
  <si>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</si>
  <si>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</si>
  <si>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</si>
  <si>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</si>
  <si>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</si>
  <si>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</si>
  <si>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</si>
  <si>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</si>
  <si>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</si>
  <si>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</si>
  <si>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</si>
  <si>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</si>
  <si>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</si>
  <si>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</si>
  <si>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</si>
  <si>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</si>
  <si>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</si>
  <si>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</si>
  <si>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</si>
  <si>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</si>
  <si>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</si>
  <si>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</si>
  <si>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</si>
  <si>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</si>
  <si>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</si>
  <si>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</si>
  <si>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</si>
  <si>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</si>
  <si>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</si>
  <si>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</si>
  <si>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</si>
  <si>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</si>
  <si>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</si>
  <si>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</si>
  <si>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</si>
  <si>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</si>
  <si>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</si>
  <si>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</si>
  <si>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</si>
  <si>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</si>
  <si>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</si>
  <si>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</si>
  <si>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</si>
  <si>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</si>
  <si>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</si>
  <si>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</si>
  <si>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</si>
  <si>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</si>
  <si>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</si>
  <si>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</si>
  <si>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</si>
  <si>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</si>
  <si>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</si>
  <si>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</si>
  <si>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</si>
  <si>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</si>
  <si>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</si>
  <si>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</si>
  <si>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</si>
  <si>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</si>
  <si>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</si>
  <si>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</si>
  <si>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</si>
  <si>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</si>
  <si>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</si>
  <si>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</si>
  <si>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</si>
  <si>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</si>
  <si>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</si>
  <si>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</si>
  <si>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</si>
  <si>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</si>
  <si>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</si>
  <si>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</si>
  <si>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</si>
  <si>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</si>
  <si>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</si>
  <si>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</si>
  <si>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</si>
  <si>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</si>
  <si>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</si>
  <si>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</si>
  <si>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</si>
  <si>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</si>
  <si>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</si>
  <si>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</si>
  <si>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</si>
  <si>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北海道砂川市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</si>
  <si>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</si>
  <si>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</si>
  <si>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</si>
  <si>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</si>
  <si>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</si>
  <si>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</si>
  <si>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</si>
  <si>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</si>
  <si>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</si>
  <si>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</si>
  <si>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</si>
  <si>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</si>
  <si>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</si>
  <si>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</si>
  <si>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</si>
  <si>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</si>
  <si>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</si>
  <si>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</si>
  <si>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</si>
  <si>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</si>
  <si>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</si>
  <si>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</si>
  <si>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</si>
  <si>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</si>
  <si>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</si>
  <si>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</si>
  <si>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</si>
  <si>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</si>
  <si>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</si>
  <si>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</si>
  <si>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</si>
  <si>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</si>
  <si>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</si>
  <si>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</si>
  <si>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</si>
  <si>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</si>
  <si>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</si>
  <si>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</si>
  <si>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</si>
  <si>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</si>
  <si>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</si>
  <si>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</si>
  <si>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</si>
  <si>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</si>
  <si>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</si>
  <si>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</si>
  <si>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</si>
  <si>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</si>
  <si>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</si>
  <si>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</si>
  <si>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</si>
  <si>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</si>
  <si>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</si>
  <si>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</si>
  <si>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</si>
  <si>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</si>
  <si>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</si>
  <si>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</si>
  <si>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</si>
  <si>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</si>
  <si>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</si>
  <si>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</si>
  <si>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</si>
  <si>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</si>
  <si>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</si>
  <si>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</si>
  <si>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</si>
  <si>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</si>
  <si>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</si>
  <si>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</si>
  <si>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</si>
  <si>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</si>
  <si>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</si>
  <si>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</si>
  <si>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</si>
  <si>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</si>
  <si>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</si>
  <si>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</si>
  <si>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</si>
  <si>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</si>
  <si>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</si>
  <si>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</si>
  <si>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</si>
  <si>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</si>
  <si>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</si>
  <si>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</si>
  <si>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</si>
  <si>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</si>
  <si>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</si>
  <si>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</si>
  <si>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</si>
  <si>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</si>
  <si>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</si>
  <si>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</si>
  <si>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</si>
  <si>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</si>
  <si>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</si>
  <si>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</si>
  <si>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</si>
  <si>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</si>
  <si>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</si>
  <si>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</si>
  <si>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</si>
  <si>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</si>
  <si>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</si>
  <si>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</si>
  <si>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</si>
  <si>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</si>
  <si>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</si>
  <si>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</si>
  <si>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</si>
  <si>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</si>
  <si>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</si>
  <si>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</si>
  <si>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</si>
  <si>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</si>
  <si>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</si>
  <si>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</si>
  <si>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</si>
  <si>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</si>
  <si>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</si>
  <si>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</si>
  <si>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</si>
  <si>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</si>
  <si>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</si>
  <si>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</si>
  <si>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</si>
  <si>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</si>
  <si>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</si>
  <si>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</si>
  <si>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</si>
  <si>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</si>
  <si>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</si>
  <si>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</si>
  <si>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</si>
  <si>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</si>
  <si>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</si>
  <si>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</si>
  <si>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</si>
  <si>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</si>
  <si>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</si>
  <si>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</si>
  <si>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</si>
  <si>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</si>
  <si>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</si>
  <si>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</si>
  <si>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</si>
  <si>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</si>
  <si>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</si>
  <si>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</si>
  <si>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</si>
  <si>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</si>
  <si>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</si>
  <si>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</si>
  <si>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</si>
  <si>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</si>
  <si>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</si>
  <si>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</si>
  <si>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</si>
  <si>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</si>
  <si>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</si>
  <si>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</si>
  <si>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</si>
  <si>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</si>
  <si>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</si>
  <si>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</si>
  <si>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</si>
  <si>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</si>
  <si>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</si>
  <si>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</si>
  <si>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</si>
  <si>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</si>
  <si>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</si>
  <si>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</si>
  <si>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一般会計</t>
  </si>
  <si>
    <t>介護保険特別会計</t>
  </si>
  <si>
    <t>国民健康保険特別会計</t>
  </si>
  <si>
    <t>▲ 0.06</t>
  </si>
  <si>
    <t>下水道事業特別会計</t>
  </si>
  <si>
    <t>後期高齢者医療特別会計</t>
  </si>
  <si>
    <t>その他会計（赤字）</t>
  </si>
  <si>
    <t>その他会計（黒字）</t>
  </si>
  <si>
    <t>砂川土地開発公社</t>
    <rPh sb="0" eb="2">
      <t>スナガワ</t>
    </rPh>
    <rPh sb="2" eb="4">
      <t>トチ</t>
    </rPh>
    <rPh sb="4" eb="6">
      <t>カイハツ</t>
    </rPh>
    <rPh sb="6" eb="8">
      <t>コウシャ</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</si>
  <si>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</si>
  <si>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</si>
  <si>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</si>
  <si>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</si>
  <si>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砂川地区広域消防連合</t>
    <rPh sb="0" eb="2">
      <t>スナガワ</t>
    </rPh>
    <rPh sb="2" eb="4">
      <t>チク</t>
    </rPh>
    <rPh sb="4" eb="6">
      <t>コウイキ</t>
    </rPh>
    <rPh sb="6" eb="8">
      <t>ショウボウ</t>
    </rPh>
    <rPh sb="8" eb="10">
      <t>レンゴウ</t>
    </rPh>
    <phoneticPr fontId="2"/>
  </si>
  <si>
    <t>中北空知広域水道企業団</t>
    <rPh sb="0" eb="2">
      <t>ナカキタ</t>
    </rPh>
    <rPh sb="2" eb="4">
      <t>ソラチ</t>
    </rPh>
    <rPh sb="4" eb="6">
      <t>コウイキ</t>
    </rPh>
    <rPh sb="6" eb="8">
      <t>スイドウ</t>
    </rPh>
    <rPh sb="8" eb="10">
      <t>キギョウ</t>
    </rPh>
    <rPh sb="10" eb="11">
      <t>ダン</t>
    </rPh>
    <phoneticPr fontId="2"/>
  </si>
  <si>
    <t>北海道子どもの国協会</t>
    <phoneticPr fontId="2"/>
  </si>
  <si>
    <t>○</t>
    <phoneticPr fontId="2"/>
  </si>
  <si>
    <t>-</t>
    <phoneticPr fontId="2"/>
  </si>
  <si>
    <t>-</t>
    <phoneticPr fontId="2"/>
  </si>
  <si>
    <t>-</t>
    <phoneticPr fontId="2"/>
  </si>
  <si>
    <t>石狩川流域下水道組合</t>
    <rPh sb="0" eb="2">
      <t>イシカリ</t>
    </rPh>
    <rPh sb="2" eb="3">
      <t>ガワ</t>
    </rPh>
    <rPh sb="3" eb="5">
      <t>リュウイキ</t>
    </rPh>
    <rPh sb="5" eb="8">
      <t>ゲスイドウ</t>
    </rPh>
    <rPh sb="8" eb="10">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</si>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</sst>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80889</c:v>
                </c:pt>
                <c:pt idx="1">
                  <c:v>55649</c:v>
                </c:pt>
                <c:pt idx="2">
                  <c:v>56165</c:v>
                </c:pt>
                <c:pt idx="3">
                  <c:v>79205</c:v>
                </c:pt>
                <c:pt idx="4">
                  <c:v>78465</c:v>
                </c:pt>
              </c:numCache>
            </c:numRef>
          </c:val>
          <c:smooth val="0"/>
        </c:ser>
        <c:dLbls>
          <c:showLegendKey val="0"/>
          <c:showVal val="0"/>
          <c:showCatName val="0"/>
          <c:showSerName val="0"/>
          <c:showPercent val="0"/>
          <c:showBubbleSize val="0"/>
        </c:dLbls>
        <c:marker val="1"/>
        <c:smooth val="0"/>
        <c:axId val="188788736"/>
        <c:axId val="188790656"/>
      </c:lineChart>
      <c:catAx>
        <c:axId val="188788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90656"/>
        <c:crosses val="autoZero"/>
        <c:auto val="1"/>
        <c:lblAlgn val="ctr"/>
        <c:lblOffset val="100"/>
        <c:tickLblSkip val="1"/>
        <c:tickMarkSkip val="1"/>
        <c:noMultiLvlLbl val="0"/>
      </c:catAx>
      <c:valAx>
        <c:axId val="188790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78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3.59</c:v>
                </c:pt>
                <c:pt idx="1">
                  <c:v>6.17</c:v>
                </c:pt>
                <c:pt idx="2">
                  <c:v>3.73</c:v>
                </c:pt>
                <c:pt idx="3">
                  <c:v>6.89</c:v>
                </c:pt>
                <c:pt idx="4">
                  <c:v>4.93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21.18</c:v>
                </c:pt>
                <c:pt idx="1">
                  <c:v>24.46</c:v>
                </c:pt>
                <c:pt idx="2">
                  <c:v>27.93</c:v>
                </c:pt>
                <c:pt idx="3">
                  <c:v>26.49</c:v>
                </c:pt>
                <c:pt idx="4">
                  <c:v>30.87</c:v>
                </c:pt>
              </c:numCache>
            </c:numRef>
          </c:val>
        </c:ser>
        <c:dLbls>
          <c:showLegendKey val="0"/>
          <c:showVal val="0"/>
          <c:showCatName val="0"/>
          <c:showSerName val="0"/>
          <c:showPercent val="0"/>
          <c:showBubbleSize val="0"/>
        </c:dLbls>
        <c:gapWidth val="250"/>
        <c:overlap val="100"/>
        <c:axId val="201530752"/>
        <c:axId val="20154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9.2200000000000006</c:v>
                </c:pt>
                <c:pt idx="1">
                  <c:v>5.39</c:v>
                </c:pt>
                <c:pt idx="2">
                  <c:v>1.1100000000000001</c:v>
                </c:pt>
                <c:pt idx="3">
                  <c:v>2.13</c:v>
                </c:pt>
                <c:pt idx="4">
                  <c:v>2.37</c:v>
                </c:pt>
              </c:numCache>
            </c:numRef>
          </c:val>
          <c:smooth val="0"/>
        </c:ser>
        <c:dLbls>
          <c:showLegendKey val="0"/>
          <c:showVal val="0"/>
          <c:showCatName val="0"/>
          <c:showSerName val="0"/>
          <c:showPercent val="0"/>
          <c:showBubbleSize val="0"/>
        </c:dLbls>
        <c:marker val="1"/>
        <c:smooth val="0"/>
        <c:axId val="201530752"/>
        <c:axId val="201549312"/>
      </c:lineChart>
      <c:catAx>
        <c:axId val="2015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549312"/>
        <c:crosses val="autoZero"/>
        <c:auto val="1"/>
        <c:lblAlgn val="ctr"/>
        <c:lblOffset val="100"/>
        <c:tickLblSkip val="1"/>
        <c:tickMarkSkip val="1"/>
        <c:noMultiLvlLbl val="0"/>
      </c:catAx>
      <c:valAx>
        <c:axId val="20154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5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0.47</c:v>
                </c:pt>
                <c:pt idx="2">
                  <c:v>#N/A</c:v>
                </c:pt>
                <c:pt idx="3">
                  <c:v>0.03</c:v>
                </c:pt>
                <c:pt idx="4">
                  <c:v>#N/A</c:v>
                </c:pt>
                <c:pt idx="5">
                  <c:v>0.03</c:v>
                </c:pt>
                <c:pt idx="6">
                  <c:v>0.06</c:v>
                </c:pt>
                <c:pt idx="7">
                  <c:v>#N/A</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0.49</c:v>
                </c:pt>
                <c:pt idx="2">
                  <c:v>#N/A</c:v>
                </c:pt>
                <c:pt idx="3">
                  <c:v>0.43</c:v>
                </c:pt>
                <c:pt idx="4">
                  <c:v>#N/A</c:v>
                </c:pt>
                <c:pt idx="5">
                  <c:v>0.22</c:v>
                </c:pt>
                <c:pt idx="6">
                  <c:v>#N/A</c:v>
                </c:pt>
                <c:pt idx="7">
                  <c:v>0.13</c:v>
                </c:pt>
                <c:pt idx="8">
                  <c:v>#N/A</c:v>
                </c:pt>
                <c:pt idx="9">
                  <c:v>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3.59</c:v>
                </c:pt>
                <c:pt idx="2">
                  <c:v>#N/A</c:v>
                </c:pt>
                <c:pt idx="3">
                  <c:v>6.17</c:v>
                </c:pt>
                <c:pt idx="4">
                  <c:v>#N/A</c:v>
                </c:pt>
                <c:pt idx="5">
                  <c:v>3.72</c:v>
                </c:pt>
                <c:pt idx="6">
                  <c:v>#N/A</c:v>
                </c:pt>
                <c:pt idx="7">
                  <c:v>6.88</c:v>
                </c:pt>
                <c:pt idx="8">
                  <c:v>#N/A</c:v>
                </c:pt>
                <c:pt idx="9">
                  <c:v>4.92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43.6</c:v>
                </c:pt>
                <c:pt idx="2">
                  <c:v>#N/A</c:v>
                </c:pt>
                <c:pt idx="3">
                  <c:v>47.49</c:v>
                </c:pt>
                <c:pt idx="4">
                  <c:v>#N/A</c:v>
                </c:pt>
                <c:pt idx="5">
                  <c:v>52.39</c:v>
                </c:pt>
                <c:pt idx="6">
                  <c:v>#N/A</c:v>
                </c:pt>
                <c:pt idx="7">
                  <c:v>53.65</c:v>
                </c:pt>
                <c:pt idx="8">
                  <c:v>#N/A</c:v>
                </c:pt>
                <c:pt idx="9">
                  <c:v>28.16</c:v>
                </c:pt>
              </c:numCache>
            </c:numRef>
          </c:val>
        </c:ser>
        <c:dLbls>
          <c:showLegendKey val="0"/>
          <c:showVal val="0"/>
          <c:showCatName val="0"/>
          <c:showSerName val="0"/>
          <c:showPercent val="0"/>
          <c:showBubbleSize val="0"/>
        </c:dLbls>
        <c:gapWidth val="150"/>
        <c:overlap val="100"/>
        <c:axId val="202987008"/>
        <c:axId val="202988544"/>
      </c:barChart>
      <c:catAx>
        <c:axId val="20298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988544"/>
        <c:crosses val="autoZero"/>
        <c:auto val="1"/>
        <c:lblAlgn val="ctr"/>
        <c:lblOffset val="100"/>
        <c:tickLblSkip val="1"/>
        <c:tickMarkSkip val="1"/>
        <c:noMultiLvlLbl val="0"/>
      </c:catAx>
      <c:valAx>
        <c:axId val="20298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98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1707</c:v>
                </c:pt>
                <c:pt idx="5">
                  <c:v>1651</c:v>
                </c:pt>
                <c:pt idx="8">
                  <c:v>1663</c:v>
                </c:pt>
                <c:pt idx="11">
                  <c:v>1773</c:v>
                </c:pt>
                <c:pt idx="14">
                  <c:v>1850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160</c:v>
                </c:pt>
                <c:pt idx="3">
                  <c:v>160</c:v>
                </c:pt>
                <c:pt idx="6">
                  <c:v>159</c:v>
                </c:pt>
                <c:pt idx="9">
                  <c:v>161</c:v>
                </c:pt>
                <c:pt idx="12">
                  <c:v>162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430</c:v>
                </c:pt>
                <c:pt idx="3">
                  <c:v>492</c:v>
                </c:pt>
                <c:pt idx="6">
                  <c:v>635</c:v>
                </c:pt>
                <c:pt idx="9">
                  <c:v>652</c:v>
                </c:pt>
                <c:pt idx="12">
                  <c:v>655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1994</c:v>
                </c:pt>
                <c:pt idx="3">
                  <c:v>1916</c:v>
                </c:pt>
                <c:pt idx="6">
                  <c:v>1768</c:v>
                </c:pt>
                <c:pt idx="9">
                  <c:v>1627</c:v>
                </c:pt>
                <c:pt idx="12">
                  <c:v>1511</c:v>
                </c:pt>
              </c:numCache>
            </c:numRef>
          </c:val>
        </c:ser>
        <c:dLbls>
          <c:showLegendKey val="0"/>
          <c:showVal val="0"/>
          <c:showCatName val="0"/>
          <c:showSerName val="0"/>
          <c:showPercent val="0"/>
          <c:showBubbleSize val="0"/>
        </c:dLbls>
        <c:gapWidth val="100"/>
        <c:overlap val="100"/>
        <c:axId val="213496192"/>
        <c:axId val="21349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878</c:v>
                </c:pt>
                <c:pt idx="2">
                  <c:v>#N/A</c:v>
                </c:pt>
                <c:pt idx="3">
                  <c:v>#N/A</c:v>
                </c:pt>
                <c:pt idx="4">
                  <c:v>918</c:v>
                </c:pt>
                <c:pt idx="5">
                  <c:v>#N/A</c:v>
                </c:pt>
                <c:pt idx="6">
                  <c:v>#N/A</c:v>
                </c:pt>
                <c:pt idx="7">
                  <c:v>899</c:v>
                </c:pt>
                <c:pt idx="8">
                  <c:v>#N/A</c:v>
                </c:pt>
                <c:pt idx="9">
                  <c:v>#N/A</c:v>
                </c:pt>
                <c:pt idx="10">
                  <c:v>667</c:v>
                </c:pt>
                <c:pt idx="11">
                  <c:v>#N/A</c:v>
                </c:pt>
                <c:pt idx="12">
                  <c:v>#N/A</c:v>
                </c:pt>
                <c:pt idx="13">
                  <c:v>478</c:v>
                </c:pt>
                <c:pt idx="14">
                  <c:v>#N/A</c:v>
                </c:pt>
              </c:numCache>
            </c:numRef>
          </c:val>
          <c:smooth val="0"/>
        </c:ser>
        <c:dLbls>
          <c:showLegendKey val="0"/>
          <c:showVal val="0"/>
          <c:showCatName val="0"/>
          <c:showSerName val="0"/>
          <c:showPercent val="0"/>
          <c:showBubbleSize val="0"/>
        </c:dLbls>
        <c:marker val="1"/>
        <c:smooth val="0"/>
        <c:axId val="213496192"/>
        <c:axId val="213498112"/>
      </c:lineChart>
      <c:catAx>
        <c:axId val="2134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498112"/>
        <c:crosses val="autoZero"/>
        <c:auto val="1"/>
        <c:lblAlgn val="ctr"/>
        <c:lblOffset val="100"/>
        <c:tickLblSkip val="1"/>
        <c:tickMarkSkip val="1"/>
        <c:noMultiLvlLbl val="0"/>
      </c:catAx>
      <c:valAx>
        <c:axId val="21349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9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17875</c:v>
                </c:pt>
                <c:pt idx="5">
                  <c:v>18474</c:v>
                </c:pt>
                <c:pt idx="8">
                  <c:v>18198</c:v>
                </c:pt>
                <c:pt idx="11">
                  <c:v>17443</c:v>
                </c:pt>
                <c:pt idx="14">
                  <c:v>17844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2189</c:v>
                </c:pt>
                <c:pt idx="5">
                  <c:v>2213</c:v>
                </c:pt>
                <c:pt idx="8">
                  <c:v>2196</c:v>
                </c:pt>
                <c:pt idx="11">
                  <c:v>2178</c:v>
                </c:pt>
                <c:pt idx="14">
                  <c:v>2136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2015</c:v>
                </c:pt>
                <c:pt idx="5">
                  <c:v>2196</c:v>
                </c:pt>
                <c:pt idx="8">
                  <c:v>2456</c:v>
                </c:pt>
                <c:pt idx="11">
                  <c:v>2332</c:v>
                </c:pt>
                <c:pt idx="14">
                  <c:v>2690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1090</c:v>
                </c:pt>
                <c:pt idx="3">
                  <c:v>526</c:v>
                </c:pt>
                <c:pt idx="6">
                  <c:v>519</c:v>
                </c:pt>
                <c:pt idx="9">
                  <c:v>652</c:v>
                </c:pt>
                <c:pt idx="12">
                  <c:v>657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1201</c:v>
                </c:pt>
                <c:pt idx="3">
                  <c:v>1163</c:v>
                </c:pt>
                <c:pt idx="6">
                  <c:v>1140</c:v>
                </c:pt>
                <c:pt idx="9">
                  <c:v>955</c:v>
                </c:pt>
                <c:pt idx="12">
                  <c:v>887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1041</c:v>
                </c:pt>
                <c:pt idx="3">
                  <c:v>1047</c:v>
                </c:pt>
                <c:pt idx="6">
                  <c:v>1013</c:v>
                </c:pt>
                <c:pt idx="9">
                  <c:v>866</c:v>
                </c:pt>
                <c:pt idx="12">
                  <c:v>776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11220</c:v>
                </c:pt>
                <c:pt idx="3">
                  <c:v>11649</c:v>
                </c:pt>
                <c:pt idx="6">
                  <c:v>11048</c:v>
                </c:pt>
                <c:pt idx="9">
                  <c:v>10579</c:v>
                </c:pt>
                <c:pt idx="12">
                  <c:v>9982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13444</c:v>
                </c:pt>
                <c:pt idx="3">
                  <c:v>12571</c:v>
                </c:pt>
                <c:pt idx="6">
                  <c:v>12005</c:v>
                </c:pt>
                <c:pt idx="9">
                  <c:v>11820</c:v>
                </c:pt>
                <c:pt idx="12">
                  <c:v>11729</c:v>
                </c:pt>
              </c:numCache>
            </c:numRef>
          </c:val>
        </c:ser>
        <c:dLbls>
          <c:showLegendKey val="0"/>
          <c:showVal val="0"/>
          <c:showCatName val="0"/>
          <c:showSerName val="0"/>
          <c:showPercent val="0"/>
          <c:showBubbleSize val="0"/>
        </c:dLbls>
        <c:gapWidth val="100"/>
        <c:overlap val="100"/>
        <c:axId val="213736064"/>
        <c:axId val="21374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5918</c:v>
                </c:pt>
                <c:pt idx="2">
                  <c:v>#N/A</c:v>
                </c:pt>
                <c:pt idx="3">
                  <c:v>#N/A</c:v>
                </c:pt>
                <c:pt idx="4">
                  <c:v>4072</c:v>
                </c:pt>
                <c:pt idx="5">
                  <c:v>#N/A</c:v>
                </c:pt>
                <c:pt idx="6">
                  <c:v>#N/A</c:v>
                </c:pt>
                <c:pt idx="7">
                  <c:v>2875</c:v>
                </c:pt>
                <c:pt idx="8">
                  <c:v>#N/A</c:v>
                </c:pt>
                <c:pt idx="9">
                  <c:v>#N/A</c:v>
                </c:pt>
                <c:pt idx="10">
                  <c:v>2918</c:v>
                </c:pt>
                <c:pt idx="11">
                  <c:v>#N/A</c:v>
                </c:pt>
                <c:pt idx="12">
                  <c:v>#N/A</c:v>
                </c:pt>
                <c:pt idx="13">
                  <c:v>1362</c:v>
                </c:pt>
                <c:pt idx="14">
                  <c:v>#N/A</c:v>
                </c:pt>
              </c:numCache>
            </c:numRef>
          </c:val>
          <c:smooth val="0"/>
        </c:ser>
        <c:dLbls>
          <c:showLegendKey val="0"/>
          <c:showVal val="0"/>
          <c:showCatName val="0"/>
          <c:showSerName val="0"/>
          <c:showPercent val="0"/>
          <c:showBubbleSize val="0"/>
        </c:dLbls>
        <c:marker val="1"/>
        <c:smooth val="0"/>
        <c:axId val="213736064"/>
        <c:axId val="213742336"/>
      </c:lineChart>
      <c:catAx>
        <c:axId val="2137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742336"/>
        <c:crosses val="autoZero"/>
        <c:auto val="1"/>
        <c:lblAlgn val="ctr"/>
        <c:lblOffset val="100"/>
        <c:tickLblSkip val="1"/>
        <c:tickMarkSkip val="1"/>
        <c:noMultiLvlLbl val="0"/>
      </c:catAx>
      <c:valAx>
        <c:axId val="21374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3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18,112
18,082
78.68
12,266,600
11,906,521
334,755
6,795,891
11,729,245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長引く景気の低迷や人口の減少による産業の衰退などにより税収の減少が続き、財政基盤が弱く、類似団体平均を下回っている。収納対策強化等により歳入確保に努める。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44450</xdr:rowOff>
    </xdr:to>
    <xdr:cxnSp macro="">
      <xdr:nvCxnSpPr>
        <xdr:cNvPr id="73" name="直線コネクタ 72"/>
        <xdr:cNvCxnSpPr/>
      </xdr:nvCxnSpPr>
      <xdr:spPr>
        <a:xfrm>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6" name="直線コネクタ 75"/>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2" name="円/楕円 91"/>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3" name="テキスト ボックス 92"/>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行財政改革による人件費の削減、補償金免除の繰上償還や公債費負担適正化計画の確実な実施により類似団体平均を下回っている。今後も義務的経費の見直しや上昇抑制に努める。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37374</xdr:rowOff>
    </xdr:from>
    <xdr:to>
      <xdr:col>7</xdr:col>
      <xdr:colOff>152400</xdr:colOff>
      <xdr:row>58</xdr:row>
      <xdr:rowOff>92528</xdr:rowOff>
    </xdr:to>
    <xdr:cxnSp macro="">
      <xdr:nvCxnSpPr>
        <xdr:cNvPr id="132" name="直線コネクタ 131"/>
        <xdr:cNvCxnSpPr/>
      </xdr:nvCxnSpPr>
      <xdr:spPr>
        <a:xfrm flipV="1">
          <a:off x="4114800" y="9981474"/>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92528</xdr:rowOff>
    </xdr:from>
    <xdr:to>
      <xdr:col>6</xdr:col>
      <xdr:colOff>0</xdr:colOff>
      <xdr:row>60</xdr:row>
      <xdr:rowOff>18506</xdr:rowOff>
    </xdr:to>
    <xdr:cxnSp macro="">
      <xdr:nvCxnSpPr>
        <xdr:cNvPr id="135" name="直線コネクタ 134"/>
        <xdr:cNvCxnSpPr/>
      </xdr:nvCxnSpPr>
      <xdr:spPr>
        <a:xfrm flipV="1">
          <a:off x="3225800" y="10036628"/>
          <a:ext cx="889000" cy="2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55517</xdr:rowOff>
    </xdr:from>
    <xdr:to>
      <xdr:col>4</xdr:col>
      <xdr:colOff>482600</xdr:colOff>
      <xdr:row>60</xdr:row>
      <xdr:rowOff>18506</xdr:rowOff>
    </xdr:to>
    <xdr:cxnSp macro="">
      <xdr:nvCxnSpPr>
        <xdr:cNvPr id="138" name="直線コネクタ 137"/>
        <xdr:cNvCxnSpPr/>
      </xdr:nvCxnSpPr>
      <xdr:spPr>
        <a:xfrm>
          <a:off x="2336800" y="10171067"/>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154577</xdr:rowOff>
    </xdr:from>
    <xdr:to>
      <xdr:col>3</xdr:col>
      <xdr:colOff>279400</xdr:colOff>
      <xdr:row>59</xdr:row>
      <xdr:rowOff>55517</xdr:rowOff>
    </xdr:to>
    <xdr:cxnSp macro="">
      <xdr:nvCxnSpPr>
        <xdr:cNvPr id="141" name="直線コネクタ 140"/>
        <xdr:cNvCxnSpPr/>
      </xdr:nvCxnSpPr>
      <xdr:spPr>
        <a:xfrm>
          <a:off x="1447800" y="100986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57</xdr:row>
      <xdr:rowOff>158024</xdr:rowOff>
    </xdr:from>
    <xdr:to>
      <xdr:col>7</xdr:col>
      <xdr:colOff>203200</xdr:colOff>
      <xdr:row>58</xdr:row>
      <xdr:rowOff>88174</xdr:rowOff>
    </xdr:to>
    <xdr:sp macro="" textlink="">
      <xdr:nvSpPr>
        <xdr:cNvPr id="151" name="円/楕円 150"/>
        <xdr:cNvSpPr/>
      </xdr:nvSpPr>
      <xdr:spPr>
        <a:xfrm>
          <a:off x="4902200" y="9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79301</xdr:rowOff>
    </xdr:from>
    <xdr:ext cx="762000" cy="259045"/>
    <xdr:sp macro="" textlink="">
      <xdr:nvSpPr>
        <xdr:cNvPr id="152" name="財政構造の弾力性該当値テキスト"/>
        <xdr:cNvSpPr txBox="1"/>
      </xdr:nvSpPr>
      <xdr:spPr>
        <a:xfrm>
          <a:off x="50419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41728</xdr:rowOff>
    </xdr:from>
    <xdr:to>
      <xdr:col>6</xdr:col>
      <xdr:colOff>50800</xdr:colOff>
      <xdr:row>58</xdr:row>
      <xdr:rowOff>143328</xdr:rowOff>
    </xdr:to>
    <xdr:sp macro="" textlink="">
      <xdr:nvSpPr>
        <xdr:cNvPr id="153" name="円/楕円 152"/>
        <xdr:cNvSpPr/>
      </xdr:nvSpPr>
      <xdr:spPr>
        <a:xfrm>
          <a:off x="4064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153505</xdr:rowOff>
    </xdr:from>
    <xdr:ext cx="736600" cy="259045"/>
    <xdr:sp macro="" textlink="">
      <xdr:nvSpPr>
        <xdr:cNvPr id="154" name="テキスト ボックス 153"/>
        <xdr:cNvSpPr txBox="1"/>
      </xdr:nvSpPr>
      <xdr:spPr>
        <a:xfrm>
          <a:off x="3733800" y="975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139156</xdr:rowOff>
    </xdr:from>
    <xdr:to>
      <xdr:col>4</xdr:col>
      <xdr:colOff>533400</xdr:colOff>
      <xdr:row>60</xdr:row>
      <xdr:rowOff>69306</xdr:rowOff>
    </xdr:to>
    <xdr:sp macro="" textlink="">
      <xdr:nvSpPr>
        <xdr:cNvPr id="155" name="円/楕円 154"/>
        <xdr:cNvSpPr/>
      </xdr:nvSpPr>
      <xdr:spPr>
        <a:xfrm>
          <a:off x="3175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54083</xdr:rowOff>
    </xdr:from>
    <xdr:ext cx="762000" cy="259045"/>
    <xdr:sp macro="" textlink="">
      <xdr:nvSpPr>
        <xdr:cNvPr id="156" name="テキスト ボックス 155"/>
        <xdr:cNvSpPr txBox="1"/>
      </xdr:nvSpPr>
      <xdr:spPr>
        <a:xfrm>
          <a:off x="2844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4717</xdr:rowOff>
    </xdr:from>
    <xdr:to>
      <xdr:col>3</xdr:col>
      <xdr:colOff>330200</xdr:colOff>
      <xdr:row>59</xdr:row>
      <xdr:rowOff>106317</xdr:rowOff>
    </xdr:to>
    <xdr:sp macro="" textlink="">
      <xdr:nvSpPr>
        <xdr:cNvPr id="157" name="円/楕円 156"/>
        <xdr:cNvSpPr/>
      </xdr:nvSpPr>
      <xdr:spPr>
        <a:xfrm>
          <a:off x="2286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116494</xdr:rowOff>
    </xdr:from>
    <xdr:ext cx="762000" cy="259045"/>
    <xdr:sp macro="" textlink="">
      <xdr:nvSpPr>
        <xdr:cNvPr id="158" name="テキスト ボックス 157"/>
        <xdr:cNvSpPr txBox="1"/>
      </xdr:nvSpPr>
      <xdr:spPr>
        <a:xfrm>
          <a:off x="1955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103777</xdr:rowOff>
    </xdr:from>
    <xdr:to>
      <xdr:col>2</xdr:col>
      <xdr:colOff>127000</xdr:colOff>
      <xdr:row>59</xdr:row>
      <xdr:rowOff>33927</xdr:rowOff>
    </xdr:to>
    <xdr:sp macro="" textlink="">
      <xdr:nvSpPr>
        <xdr:cNvPr id="159" name="円/楕円 158"/>
        <xdr:cNvSpPr/>
      </xdr:nvSpPr>
      <xdr:spPr>
        <a:xfrm>
          <a:off x="1397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44104</xdr:rowOff>
    </xdr:from>
    <xdr:ext cx="762000" cy="259045"/>
    <xdr:sp macro="" textlink="">
      <xdr:nvSpPr>
        <xdr:cNvPr id="160" name="テキスト ボックス 159"/>
        <xdr:cNvSpPr txBox="1"/>
      </xdr:nvSpPr>
      <xdr:spPr>
        <a:xfrm>
          <a:off x="1066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行財政改革により経常経費の削減を行っているが順位は類似団体平均を下回っている。決算額については全国平均を</a:t>
          </a:r>
          <a:r>
            <a:rPr kumimoji="1" lang="ja-JP" altLang="en-US" sz="1300">
              <a:solidFill>
                <a:schemeClr val="dk1"/>
              </a:solidFill>
              <a:effectLst/>
              <a:latin typeface="+mn-lt"/>
              <a:ea typeface="+mn-ea"/>
              <a:cs typeface="+mn-cs"/>
            </a:rPr>
            <a:t>やや</a:t>
          </a:r>
          <a:r>
            <a:rPr kumimoji="1" lang="ja-JP" altLang="ja-JP" sz="1300">
              <a:solidFill>
                <a:schemeClr val="dk1"/>
              </a:solidFill>
              <a:effectLst/>
              <a:latin typeface="+mn-lt"/>
              <a:ea typeface="+mn-ea"/>
              <a:cs typeface="+mn-cs"/>
            </a:rPr>
            <a:t>上回っており、人件費や物件費の抑制に努める。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16776</xdr:rowOff>
    </xdr:from>
    <xdr:to>
      <xdr:col>7</xdr:col>
      <xdr:colOff>152400</xdr:colOff>
      <xdr:row>83</xdr:row>
      <xdr:rowOff>19729</xdr:rowOff>
    </xdr:to>
    <xdr:cxnSp macro="">
      <xdr:nvCxnSpPr>
        <xdr:cNvPr id="192" name="直線コネクタ 191"/>
        <xdr:cNvCxnSpPr/>
      </xdr:nvCxnSpPr>
      <xdr:spPr>
        <a:xfrm>
          <a:off x="4114800" y="14247126"/>
          <a:ext cx="8382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171166</xdr:rowOff>
    </xdr:from>
    <xdr:to>
      <xdr:col>6</xdr:col>
      <xdr:colOff>0</xdr:colOff>
      <xdr:row>83</xdr:row>
      <xdr:rowOff>16776</xdr:rowOff>
    </xdr:to>
    <xdr:cxnSp macro="">
      <xdr:nvCxnSpPr>
        <xdr:cNvPr id="195" name="直線コネクタ 194"/>
        <xdr:cNvCxnSpPr/>
      </xdr:nvCxnSpPr>
      <xdr:spPr>
        <a:xfrm>
          <a:off x="3225800" y="14230066"/>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163796</xdr:rowOff>
    </xdr:from>
    <xdr:to>
      <xdr:col>4</xdr:col>
      <xdr:colOff>482600</xdr:colOff>
      <xdr:row>82</xdr:row>
      <xdr:rowOff>171166</xdr:rowOff>
    </xdr:to>
    <xdr:cxnSp macro="">
      <xdr:nvCxnSpPr>
        <xdr:cNvPr id="198" name="直線コネクタ 197"/>
        <xdr:cNvCxnSpPr/>
      </xdr:nvCxnSpPr>
      <xdr:spPr>
        <a:xfrm>
          <a:off x="2336800" y="14222696"/>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135801</xdr:rowOff>
    </xdr:from>
    <xdr:to>
      <xdr:col>3</xdr:col>
      <xdr:colOff>279400</xdr:colOff>
      <xdr:row>82</xdr:row>
      <xdr:rowOff>163796</xdr:rowOff>
    </xdr:to>
    <xdr:cxnSp macro="">
      <xdr:nvCxnSpPr>
        <xdr:cNvPr id="201" name="直線コネクタ 200"/>
        <xdr:cNvCxnSpPr/>
      </xdr:nvCxnSpPr>
      <xdr:spPr>
        <a:xfrm>
          <a:off x="1447800" y="14194701"/>
          <a:ext cx="889000" cy="2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140379</xdr:rowOff>
    </xdr:from>
    <xdr:to>
      <xdr:col>7</xdr:col>
      <xdr:colOff>203200</xdr:colOff>
      <xdr:row>83</xdr:row>
      <xdr:rowOff>70529</xdr:rowOff>
    </xdr:to>
    <xdr:sp macro="" textlink="">
      <xdr:nvSpPr>
        <xdr:cNvPr id="211" name="円/楕円 210"/>
        <xdr:cNvSpPr/>
      </xdr:nvSpPr>
      <xdr:spPr>
        <a:xfrm>
          <a:off x="4902200" y="141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112456</xdr:rowOff>
    </xdr:from>
    <xdr:ext cx="762000" cy="259045"/>
    <xdr:sp macro="" textlink="">
      <xdr:nvSpPr>
        <xdr:cNvPr id="212" name="人件費・物件費等の状況該当値テキスト"/>
        <xdr:cNvSpPr txBox="1"/>
      </xdr:nvSpPr>
      <xdr:spPr>
        <a:xfrm>
          <a:off x="5041900" y="1417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137426</xdr:rowOff>
    </xdr:from>
    <xdr:to>
      <xdr:col>6</xdr:col>
      <xdr:colOff>50800</xdr:colOff>
      <xdr:row>83</xdr:row>
      <xdr:rowOff>67576</xdr:rowOff>
    </xdr:to>
    <xdr:sp macro="" textlink="">
      <xdr:nvSpPr>
        <xdr:cNvPr id="213" name="円/楕円 212"/>
        <xdr:cNvSpPr/>
      </xdr:nvSpPr>
      <xdr:spPr>
        <a:xfrm>
          <a:off x="4064000" y="141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52353</xdr:rowOff>
    </xdr:from>
    <xdr:ext cx="736600" cy="259045"/>
    <xdr:sp macro="" textlink="">
      <xdr:nvSpPr>
        <xdr:cNvPr id="214" name="テキスト ボックス 213"/>
        <xdr:cNvSpPr txBox="1"/>
      </xdr:nvSpPr>
      <xdr:spPr>
        <a:xfrm>
          <a:off x="3733800" y="1428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120366</xdr:rowOff>
    </xdr:from>
    <xdr:to>
      <xdr:col>4</xdr:col>
      <xdr:colOff>533400</xdr:colOff>
      <xdr:row>83</xdr:row>
      <xdr:rowOff>50516</xdr:rowOff>
    </xdr:to>
    <xdr:sp macro="" textlink="">
      <xdr:nvSpPr>
        <xdr:cNvPr id="215" name="円/楕円 214"/>
        <xdr:cNvSpPr/>
      </xdr:nvSpPr>
      <xdr:spPr>
        <a:xfrm>
          <a:off x="3175000" y="141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60693</xdr:rowOff>
    </xdr:from>
    <xdr:ext cx="762000" cy="259045"/>
    <xdr:sp macro="" textlink="">
      <xdr:nvSpPr>
        <xdr:cNvPr id="216" name="テキスト ボックス 215"/>
        <xdr:cNvSpPr txBox="1"/>
      </xdr:nvSpPr>
      <xdr:spPr>
        <a:xfrm>
          <a:off x="2844800" y="1394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112996</xdr:rowOff>
    </xdr:from>
    <xdr:to>
      <xdr:col>3</xdr:col>
      <xdr:colOff>330200</xdr:colOff>
      <xdr:row>83</xdr:row>
      <xdr:rowOff>43146</xdr:rowOff>
    </xdr:to>
    <xdr:sp macro="" textlink="">
      <xdr:nvSpPr>
        <xdr:cNvPr id="217" name="円/楕円 216"/>
        <xdr:cNvSpPr/>
      </xdr:nvSpPr>
      <xdr:spPr>
        <a:xfrm>
          <a:off x="2286000" y="141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53323</xdr:rowOff>
    </xdr:from>
    <xdr:ext cx="762000" cy="259045"/>
    <xdr:sp macro="" textlink="">
      <xdr:nvSpPr>
        <xdr:cNvPr id="218" name="テキスト ボックス 217"/>
        <xdr:cNvSpPr txBox="1"/>
      </xdr:nvSpPr>
      <xdr:spPr>
        <a:xfrm>
          <a:off x="1955800" y="1394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85001</xdr:rowOff>
    </xdr:from>
    <xdr:to>
      <xdr:col>2</xdr:col>
      <xdr:colOff>127000</xdr:colOff>
      <xdr:row>83</xdr:row>
      <xdr:rowOff>15151</xdr:rowOff>
    </xdr:to>
    <xdr:sp macro="" textlink="">
      <xdr:nvSpPr>
        <xdr:cNvPr id="219" name="円/楕円 218"/>
        <xdr:cNvSpPr/>
      </xdr:nvSpPr>
      <xdr:spPr>
        <a:xfrm>
          <a:off x="1397000" y="1414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25328</xdr:rowOff>
    </xdr:from>
    <xdr:ext cx="762000" cy="259045"/>
    <xdr:sp macro="" textlink="">
      <xdr:nvSpPr>
        <xdr:cNvPr id="220" name="テキスト ボックス 219"/>
        <xdr:cNvSpPr txBox="1"/>
      </xdr:nvSpPr>
      <xdr:spPr>
        <a:xfrm>
          <a:off x="1066800" y="1391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98.9</a:t>
          </a:r>
          <a:r>
            <a:rPr kumimoji="1" lang="ja-JP" altLang="en-US" sz="1300">
              <a:latin typeface="ＭＳ Ｐゴシック"/>
            </a:rPr>
            <a:t>と類似団体と比較すると若干高い数値となっているが、前年度より</a:t>
          </a:r>
          <a:r>
            <a:rPr kumimoji="1" lang="en-US" altLang="ja-JP" sz="1300">
              <a:latin typeface="ＭＳ Ｐゴシック"/>
            </a:rPr>
            <a:t>0.7</a:t>
          </a:r>
          <a:r>
            <a:rPr kumimoji="1" lang="ja-JP" altLang="en-US" sz="1300">
              <a:latin typeface="ＭＳ Ｐゴシック"/>
            </a:rPr>
            <a:t>低下している。国に準じて平成</a:t>
          </a:r>
          <a:r>
            <a:rPr kumimoji="1" lang="en-US" altLang="ja-JP" sz="1300">
              <a:latin typeface="ＭＳ Ｐゴシック"/>
            </a:rPr>
            <a:t>18</a:t>
          </a:r>
          <a:r>
            <a:rPr kumimoji="1" lang="ja-JP" altLang="en-US" sz="1300">
              <a:latin typeface="ＭＳ Ｐゴシック"/>
            </a:rPr>
            <a:t>年度に給与構造の見直し、平成</a:t>
          </a:r>
          <a:r>
            <a:rPr kumimoji="1" lang="en-US" altLang="ja-JP" sz="1300">
              <a:latin typeface="ＭＳ Ｐゴシック"/>
            </a:rPr>
            <a:t>27</a:t>
          </a:r>
          <a:r>
            <a:rPr kumimoji="1" lang="ja-JP" altLang="en-US" sz="1300">
              <a:latin typeface="ＭＳ Ｐゴシック"/>
            </a:rPr>
            <a:t>年度からは給与制度の総合的見直しを導入し、地域民間給与の反映、年功的な給与上昇の抑制に努めている。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82296</xdr:rowOff>
    </xdr:to>
    <xdr:cxnSp macro="">
      <xdr:nvCxnSpPr>
        <xdr:cNvPr id="252" name="直線コネクタ 251"/>
        <xdr:cNvCxnSpPr/>
      </xdr:nvCxnSpPr>
      <xdr:spPr>
        <a:xfrm flipV="1">
          <a:off x="16179800" y="14793213"/>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82296</xdr:rowOff>
    </xdr:from>
    <xdr:to>
      <xdr:col>23</xdr:col>
      <xdr:colOff>406400</xdr:colOff>
      <xdr:row>88</xdr:row>
      <xdr:rowOff>115824</xdr:rowOff>
    </xdr:to>
    <xdr:cxnSp macro="">
      <xdr:nvCxnSpPr>
        <xdr:cNvPr id="255" name="直線コネクタ 254"/>
        <xdr:cNvCxnSpPr/>
      </xdr:nvCxnSpPr>
      <xdr:spPr>
        <a:xfrm flipV="1">
          <a:off x="15290800" y="1482699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115824</xdr:rowOff>
    </xdr:from>
    <xdr:to>
      <xdr:col>22</xdr:col>
      <xdr:colOff>203200</xdr:colOff>
      <xdr:row>88</xdr:row>
      <xdr:rowOff>139954</xdr:rowOff>
    </xdr:to>
    <xdr:cxnSp macro="">
      <xdr:nvCxnSpPr>
        <xdr:cNvPr id="258" name="直線コネクタ 257"/>
        <xdr:cNvCxnSpPr/>
      </xdr:nvCxnSpPr>
      <xdr:spPr>
        <a:xfrm flipV="1">
          <a:off x="14401800" y="15203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38863</xdr:rowOff>
    </xdr:from>
    <xdr:to>
      <xdr:col>21</xdr:col>
      <xdr:colOff>0</xdr:colOff>
      <xdr:row>88</xdr:row>
      <xdr:rowOff>139954</xdr:rowOff>
    </xdr:to>
    <xdr:cxnSp macro="">
      <xdr:nvCxnSpPr>
        <xdr:cNvPr id="261" name="直線コネクタ 260"/>
        <xdr:cNvCxnSpPr/>
      </xdr:nvCxnSpPr>
      <xdr:spPr>
        <a:xfrm>
          <a:off x="13512800" y="14783563"/>
          <a:ext cx="889000" cy="4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1" name="円/楕円 270"/>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2"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31496</xdr:rowOff>
    </xdr:from>
    <xdr:to>
      <xdr:col>23</xdr:col>
      <xdr:colOff>457200</xdr:colOff>
      <xdr:row>86</xdr:row>
      <xdr:rowOff>133096</xdr:rowOff>
    </xdr:to>
    <xdr:sp macro="" textlink="">
      <xdr:nvSpPr>
        <xdr:cNvPr id="273" name="円/楕円 272"/>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117873</xdr:rowOff>
    </xdr:from>
    <xdr:ext cx="736600" cy="259045"/>
    <xdr:sp macro="" textlink="">
      <xdr:nvSpPr>
        <xdr:cNvPr id="274" name="テキスト ボックス 273"/>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65024</xdr:rowOff>
    </xdr:from>
    <xdr:to>
      <xdr:col>22</xdr:col>
      <xdr:colOff>254000</xdr:colOff>
      <xdr:row>88</xdr:row>
      <xdr:rowOff>166624</xdr:rowOff>
    </xdr:to>
    <xdr:sp macro="" textlink="">
      <xdr:nvSpPr>
        <xdr:cNvPr id="275" name="円/楕円 274"/>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151401</xdr:rowOff>
    </xdr:from>
    <xdr:ext cx="762000" cy="259045"/>
    <xdr:sp macro="" textlink="">
      <xdr:nvSpPr>
        <xdr:cNvPr id="276" name="テキスト ボックス 275"/>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89154</xdr:rowOff>
    </xdr:from>
    <xdr:to>
      <xdr:col>21</xdr:col>
      <xdr:colOff>50800</xdr:colOff>
      <xdr:row>89</xdr:row>
      <xdr:rowOff>19304</xdr:rowOff>
    </xdr:to>
    <xdr:sp macro="" textlink="">
      <xdr:nvSpPr>
        <xdr:cNvPr id="277" name="円/楕円 276"/>
        <xdr:cNvSpPr/>
      </xdr:nvSpPr>
      <xdr:spPr>
        <a:xfrm>
          <a:off x="14351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4081</xdr:rowOff>
    </xdr:from>
    <xdr:ext cx="762000" cy="259045"/>
    <xdr:sp macro="" textlink="">
      <xdr:nvSpPr>
        <xdr:cNvPr id="278" name="テキスト ボックス 277"/>
        <xdr:cNvSpPr txBox="1"/>
      </xdr:nvSpPr>
      <xdr:spPr>
        <a:xfrm>
          <a:off x="14020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159513</xdr:rowOff>
    </xdr:from>
    <xdr:to>
      <xdr:col>19</xdr:col>
      <xdr:colOff>533400</xdr:colOff>
      <xdr:row>86</xdr:row>
      <xdr:rowOff>89663</xdr:rowOff>
    </xdr:to>
    <xdr:sp macro="" textlink="">
      <xdr:nvSpPr>
        <xdr:cNvPr id="279" name="円/楕円 278"/>
        <xdr:cNvSpPr/>
      </xdr:nvSpPr>
      <xdr:spPr>
        <a:xfrm>
          <a:off x="13462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74440</xdr:rowOff>
    </xdr:from>
    <xdr:ext cx="762000" cy="259045"/>
    <xdr:sp macro="" textlink="">
      <xdr:nvSpPr>
        <xdr:cNvPr id="280" name="テキスト ボックス 279"/>
        <xdr:cNvSpPr txBox="1"/>
      </xdr:nvSpPr>
      <xdr:spPr>
        <a:xfrm>
          <a:off x="13131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人口の減少により人口千人当たりの職員数は若干増加傾向にあるが、職員数は横這いで推移しており、類似団体との比較においても平均的な数値となっている。今後においても砂川市行政改革推進委員会からの答申内容に基づき、技能労務職の退職不補充のほか、財政状況及び事務事業量を考慮した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5383</xdr:rowOff>
    </xdr:from>
    <xdr:to>
      <xdr:col>24</xdr:col>
      <xdr:colOff>558800</xdr:colOff>
      <xdr:row>62</xdr:row>
      <xdr:rowOff>62835</xdr:rowOff>
    </xdr:to>
    <xdr:cxnSp macro="">
      <xdr:nvCxnSpPr>
        <xdr:cNvPr id="317" name="直線コネクタ 316"/>
        <xdr:cNvCxnSpPr/>
      </xdr:nvCxnSpPr>
      <xdr:spPr>
        <a:xfrm>
          <a:off x="16179800" y="1063528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5383</xdr:rowOff>
    </xdr:from>
    <xdr:to>
      <xdr:col>23</xdr:col>
      <xdr:colOff>406400</xdr:colOff>
      <xdr:row>62</xdr:row>
      <xdr:rowOff>11128</xdr:rowOff>
    </xdr:to>
    <xdr:cxnSp macro="">
      <xdr:nvCxnSpPr>
        <xdr:cNvPr id="320" name="直線コネクタ 319"/>
        <xdr:cNvCxnSpPr/>
      </xdr:nvCxnSpPr>
      <xdr:spPr>
        <a:xfrm flipV="1">
          <a:off x="15290800" y="1063528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159596</xdr:rowOff>
    </xdr:from>
    <xdr:to>
      <xdr:col>22</xdr:col>
      <xdr:colOff>203200</xdr:colOff>
      <xdr:row>62</xdr:row>
      <xdr:rowOff>11128</xdr:rowOff>
    </xdr:to>
    <xdr:cxnSp macro="">
      <xdr:nvCxnSpPr>
        <xdr:cNvPr id="323" name="直線コネクタ 322"/>
        <xdr:cNvCxnSpPr/>
      </xdr:nvCxnSpPr>
      <xdr:spPr>
        <a:xfrm>
          <a:off x="14401800" y="1061804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135467</xdr:rowOff>
    </xdr:from>
    <xdr:to>
      <xdr:col>21</xdr:col>
      <xdr:colOff>0</xdr:colOff>
      <xdr:row>61</xdr:row>
      <xdr:rowOff>159596</xdr:rowOff>
    </xdr:to>
    <xdr:cxnSp macro="">
      <xdr:nvCxnSpPr>
        <xdr:cNvPr id="326" name="直線コネクタ 325"/>
        <xdr:cNvCxnSpPr/>
      </xdr:nvCxnSpPr>
      <xdr:spPr>
        <a:xfrm>
          <a:off x="13512800" y="1059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12035</xdr:rowOff>
    </xdr:from>
    <xdr:to>
      <xdr:col>24</xdr:col>
      <xdr:colOff>609600</xdr:colOff>
      <xdr:row>62</xdr:row>
      <xdr:rowOff>113635</xdr:rowOff>
    </xdr:to>
    <xdr:sp macro="" textlink="">
      <xdr:nvSpPr>
        <xdr:cNvPr id="336" name="円/楕円 335"/>
        <xdr:cNvSpPr/>
      </xdr:nvSpPr>
      <xdr:spPr>
        <a:xfrm>
          <a:off x="16967200" y="10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155562</xdr:rowOff>
    </xdr:from>
    <xdr:ext cx="762000" cy="259045"/>
    <xdr:sp macro="" textlink="">
      <xdr:nvSpPr>
        <xdr:cNvPr id="337" name="定員管理の状況該当値テキスト"/>
        <xdr:cNvSpPr txBox="1"/>
      </xdr:nvSpPr>
      <xdr:spPr>
        <a:xfrm>
          <a:off x="17106900" y="1061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126033</xdr:rowOff>
    </xdr:from>
    <xdr:to>
      <xdr:col>23</xdr:col>
      <xdr:colOff>457200</xdr:colOff>
      <xdr:row>62</xdr:row>
      <xdr:rowOff>56183</xdr:rowOff>
    </xdr:to>
    <xdr:sp macro="" textlink="">
      <xdr:nvSpPr>
        <xdr:cNvPr id="338" name="円/楕円 337"/>
        <xdr:cNvSpPr/>
      </xdr:nvSpPr>
      <xdr:spPr>
        <a:xfrm>
          <a:off x="16129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66360</xdr:rowOff>
    </xdr:from>
    <xdr:ext cx="736600" cy="259045"/>
    <xdr:sp macro="" textlink="">
      <xdr:nvSpPr>
        <xdr:cNvPr id="339" name="テキスト ボックス 338"/>
        <xdr:cNvSpPr txBox="1"/>
      </xdr:nvSpPr>
      <xdr:spPr>
        <a:xfrm>
          <a:off x="15798800" y="1035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131778</xdr:rowOff>
    </xdr:from>
    <xdr:to>
      <xdr:col>22</xdr:col>
      <xdr:colOff>254000</xdr:colOff>
      <xdr:row>62</xdr:row>
      <xdr:rowOff>61928</xdr:rowOff>
    </xdr:to>
    <xdr:sp macro="" textlink="">
      <xdr:nvSpPr>
        <xdr:cNvPr id="340" name="円/楕円 339"/>
        <xdr:cNvSpPr/>
      </xdr:nvSpPr>
      <xdr:spPr>
        <a:xfrm>
          <a:off x="15240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72105</xdr:rowOff>
    </xdr:from>
    <xdr:ext cx="762000" cy="259045"/>
    <xdr:sp macro="" textlink="">
      <xdr:nvSpPr>
        <xdr:cNvPr id="341" name="テキスト ボックス 340"/>
        <xdr:cNvSpPr txBox="1"/>
      </xdr:nvSpPr>
      <xdr:spPr>
        <a:xfrm>
          <a:off x="14909800" y="103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108796</xdr:rowOff>
    </xdr:from>
    <xdr:to>
      <xdr:col>21</xdr:col>
      <xdr:colOff>50800</xdr:colOff>
      <xdr:row>62</xdr:row>
      <xdr:rowOff>38946</xdr:rowOff>
    </xdr:to>
    <xdr:sp macro="" textlink="">
      <xdr:nvSpPr>
        <xdr:cNvPr id="342" name="円/楕円 341"/>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49123</xdr:rowOff>
    </xdr:from>
    <xdr:ext cx="762000" cy="259045"/>
    <xdr:sp macro="" textlink="">
      <xdr:nvSpPr>
        <xdr:cNvPr id="343" name="テキスト ボックス 342"/>
        <xdr:cNvSpPr txBox="1"/>
      </xdr:nvSpPr>
      <xdr:spPr>
        <a:xfrm>
          <a:off x="14020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84667</xdr:rowOff>
    </xdr:from>
    <xdr:to>
      <xdr:col>19</xdr:col>
      <xdr:colOff>533400</xdr:colOff>
      <xdr:row>62</xdr:row>
      <xdr:rowOff>14817</xdr:rowOff>
    </xdr:to>
    <xdr:sp macro="" textlink="">
      <xdr:nvSpPr>
        <xdr:cNvPr id="344" name="円/楕円 343"/>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24994</xdr:rowOff>
    </xdr:from>
    <xdr:ext cx="762000" cy="259045"/>
    <xdr:sp macro="" textlink="">
      <xdr:nvSpPr>
        <xdr:cNvPr id="345" name="テキスト ボックス 344"/>
        <xdr:cNvSpPr txBox="1"/>
      </xdr:nvSpPr>
      <xdr:spPr>
        <a:xfrm>
          <a:off x="13131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％改善し</a:t>
          </a:r>
          <a:r>
            <a:rPr kumimoji="1" lang="en-US" altLang="ja-JP" sz="1300">
              <a:solidFill>
                <a:schemeClr val="dk1"/>
              </a:solidFill>
              <a:effectLst/>
              <a:latin typeface="+mn-lt"/>
              <a:ea typeface="+mn-ea"/>
              <a:cs typeface="+mn-cs"/>
            </a:rPr>
            <a:t>12.9</a:t>
          </a:r>
          <a:r>
            <a:rPr kumimoji="1" lang="ja-JP" altLang="ja-JP" sz="1300">
              <a:solidFill>
                <a:schemeClr val="dk1"/>
              </a:solidFill>
              <a:effectLst/>
              <a:latin typeface="+mn-lt"/>
              <a:ea typeface="+mn-ea"/>
              <a:cs typeface="+mn-cs"/>
            </a:rPr>
            <a:t>％となっている。過去の起債償還額が多いところに普及率の高い下水道事業や病床数の多い病院事業を抱えていることなどから、類似団体平均を上回っているが、公債費負担適正化計画の</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％未満の計画は達成しており、本計画終了後も引き続き比率の低下に努める。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57277</xdr:rowOff>
    </xdr:from>
    <xdr:to>
      <xdr:col>24</xdr:col>
      <xdr:colOff>558800</xdr:colOff>
      <xdr:row>38</xdr:row>
      <xdr:rowOff>120015</xdr:rowOff>
    </xdr:to>
    <xdr:cxnSp macro="">
      <xdr:nvCxnSpPr>
        <xdr:cNvPr id="377" name="直線コネクタ 376"/>
        <xdr:cNvCxnSpPr/>
      </xdr:nvCxnSpPr>
      <xdr:spPr>
        <a:xfrm flipV="1">
          <a:off x="16179800" y="6572377"/>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120015</xdr:rowOff>
    </xdr:from>
    <xdr:to>
      <xdr:col>23</xdr:col>
      <xdr:colOff>406400</xdr:colOff>
      <xdr:row>38</xdr:row>
      <xdr:rowOff>151384</xdr:rowOff>
    </xdr:to>
    <xdr:cxnSp macro="">
      <xdr:nvCxnSpPr>
        <xdr:cNvPr id="380" name="直線コネクタ 379"/>
        <xdr:cNvCxnSpPr/>
      </xdr:nvCxnSpPr>
      <xdr:spPr>
        <a:xfrm flipV="1">
          <a:off x="15290800" y="663511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151384</xdr:rowOff>
    </xdr:from>
    <xdr:to>
      <xdr:col>22</xdr:col>
      <xdr:colOff>203200</xdr:colOff>
      <xdr:row>38</xdr:row>
      <xdr:rowOff>163449</xdr:rowOff>
    </xdr:to>
    <xdr:cxnSp macro="">
      <xdr:nvCxnSpPr>
        <xdr:cNvPr id="383" name="直線コネクタ 382"/>
        <xdr:cNvCxnSpPr/>
      </xdr:nvCxnSpPr>
      <xdr:spPr>
        <a:xfrm flipV="1">
          <a:off x="14401800" y="66664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163449</xdr:rowOff>
    </xdr:from>
    <xdr:to>
      <xdr:col>21</xdr:col>
      <xdr:colOff>0</xdr:colOff>
      <xdr:row>39</xdr:row>
      <xdr:rowOff>30607</xdr:rowOff>
    </xdr:to>
    <xdr:cxnSp macro="">
      <xdr:nvCxnSpPr>
        <xdr:cNvPr id="386" name="直線コネクタ 385"/>
        <xdr:cNvCxnSpPr/>
      </xdr:nvCxnSpPr>
      <xdr:spPr>
        <a:xfrm flipV="1">
          <a:off x="13512800" y="667854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6477</xdr:rowOff>
    </xdr:from>
    <xdr:to>
      <xdr:col>24</xdr:col>
      <xdr:colOff>609600</xdr:colOff>
      <xdr:row>38</xdr:row>
      <xdr:rowOff>108077</xdr:rowOff>
    </xdr:to>
    <xdr:sp macro="" textlink="">
      <xdr:nvSpPr>
        <xdr:cNvPr id="396" name="円/楕円 395"/>
        <xdr:cNvSpPr/>
      </xdr:nvSpPr>
      <xdr:spPr>
        <a:xfrm>
          <a:off x="16967200" y="65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150004</xdr:rowOff>
    </xdr:from>
    <xdr:ext cx="762000" cy="259045"/>
    <xdr:sp macro="" textlink="">
      <xdr:nvSpPr>
        <xdr:cNvPr id="397" name="公債費負担の状況該当値テキスト"/>
        <xdr:cNvSpPr txBox="1"/>
      </xdr:nvSpPr>
      <xdr:spPr>
        <a:xfrm>
          <a:off x="17106900" y="649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69215</xdr:rowOff>
    </xdr:from>
    <xdr:to>
      <xdr:col>23</xdr:col>
      <xdr:colOff>457200</xdr:colOff>
      <xdr:row>38</xdr:row>
      <xdr:rowOff>170815</xdr:rowOff>
    </xdr:to>
    <xdr:sp macro="" textlink="">
      <xdr:nvSpPr>
        <xdr:cNvPr id="398" name="円/楕円 397"/>
        <xdr:cNvSpPr/>
      </xdr:nvSpPr>
      <xdr:spPr>
        <a:xfrm>
          <a:off x="16129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155592</xdr:rowOff>
    </xdr:from>
    <xdr:ext cx="736600" cy="259045"/>
    <xdr:sp macro="" textlink="">
      <xdr:nvSpPr>
        <xdr:cNvPr id="399" name="テキスト ボックス 398"/>
        <xdr:cNvSpPr txBox="1"/>
      </xdr:nvSpPr>
      <xdr:spPr>
        <a:xfrm>
          <a:off x="15798800" y="667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100584</xdr:rowOff>
    </xdr:from>
    <xdr:to>
      <xdr:col>22</xdr:col>
      <xdr:colOff>254000</xdr:colOff>
      <xdr:row>39</xdr:row>
      <xdr:rowOff>30734</xdr:rowOff>
    </xdr:to>
    <xdr:sp macro="" textlink="">
      <xdr:nvSpPr>
        <xdr:cNvPr id="400" name="円/楕円 399"/>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15511</xdr:rowOff>
    </xdr:from>
    <xdr:ext cx="762000" cy="259045"/>
    <xdr:sp macro="" textlink="">
      <xdr:nvSpPr>
        <xdr:cNvPr id="401" name="テキスト ボックス 400"/>
        <xdr:cNvSpPr txBox="1"/>
      </xdr:nvSpPr>
      <xdr:spPr>
        <a:xfrm>
          <a:off x="149098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112649</xdr:rowOff>
    </xdr:from>
    <xdr:to>
      <xdr:col>21</xdr:col>
      <xdr:colOff>50800</xdr:colOff>
      <xdr:row>39</xdr:row>
      <xdr:rowOff>42799</xdr:rowOff>
    </xdr:to>
    <xdr:sp macro="" textlink="">
      <xdr:nvSpPr>
        <xdr:cNvPr id="402" name="円/楕円 401"/>
        <xdr:cNvSpPr/>
      </xdr:nvSpPr>
      <xdr:spPr>
        <a:xfrm>
          <a:off x="143510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27576</xdr:rowOff>
    </xdr:from>
    <xdr:ext cx="762000" cy="259045"/>
    <xdr:sp macro="" textlink="">
      <xdr:nvSpPr>
        <xdr:cNvPr id="403" name="テキスト ボックス 402"/>
        <xdr:cNvSpPr txBox="1"/>
      </xdr:nvSpPr>
      <xdr:spPr>
        <a:xfrm>
          <a:off x="14020800" y="67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151257</xdr:rowOff>
    </xdr:from>
    <xdr:to>
      <xdr:col>19</xdr:col>
      <xdr:colOff>533400</xdr:colOff>
      <xdr:row>39</xdr:row>
      <xdr:rowOff>81407</xdr:rowOff>
    </xdr:to>
    <xdr:sp macro="" textlink="">
      <xdr:nvSpPr>
        <xdr:cNvPr id="404" name="円/楕円 403"/>
        <xdr:cNvSpPr/>
      </xdr:nvSpPr>
      <xdr:spPr>
        <a:xfrm>
          <a:off x="13462000" y="66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66184</xdr:rowOff>
    </xdr:from>
    <xdr:ext cx="762000" cy="259045"/>
    <xdr:sp macro="" textlink="">
      <xdr:nvSpPr>
        <xdr:cNvPr id="405" name="テキスト ボックス 404"/>
        <xdr:cNvSpPr txBox="1"/>
      </xdr:nvSpPr>
      <xdr:spPr>
        <a:xfrm>
          <a:off x="13131800" y="67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本年度は前年度から</a:t>
          </a:r>
          <a:r>
            <a:rPr kumimoji="1" lang="en-US" altLang="ja-JP" sz="1300">
              <a:solidFill>
                <a:schemeClr val="dk1"/>
              </a:solidFill>
              <a:effectLst/>
              <a:latin typeface="+mn-lt"/>
              <a:ea typeface="+mn-ea"/>
              <a:cs typeface="+mn-cs"/>
            </a:rPr>
            <a:t>28.9</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26.3</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下回</a:t>
          </a:r>
          <a:r>
            <a:rPr kumimoji="1" lang="ja-JP" altLang="ja-JP" sz="1300">
              <a:solidFill>
                <a:schemeClr val="dk1"/>
              </a:solidFill>
              <a:effectLst/>
              <a:latin typeface="+mn-lt"/>
              <a:ea typeface="+mn-ea"/>
              <a:cs typeface="+mn-cs"/>
            </a:rPr>
            <a:t>っている。地方債現在高の減などにより減少傾向にあるが、今後も借入額の抑制等で</a:t>
          </a:r>
          <a:r>
            <a:rPr kumimoji="1" lang="ja-JP" altLang="en-US" sz="1300">
              <a:solidFill>
                <a:schemeClr val="dk1"/>
              </a:solidFill>
              <a:effectLst/>
              <a:latin typeface="+mn-lt"/>
              <a:ea typeface="+mn-ea"/>
              <a:cs typeface="+mn-cs"/>
            </a:rPr>
            <a:t>さらなる</a:t>
          </a:r>
          <a:r>
            <a:rPr kumimoji="1" lang="ja-JP" altLang="ja-JP" sz="1300">
              <a:solidFill>
                <a:schemeClr val="dk1"/>
              </a:solidFill>
              <a:effectLst/>
              <a:latin typeface="+mn-lt"/>
              <a:ea typeface="+mn-ea"/>
              <a:cs typeface="+mn-cs"/>
            </a:rPr>
            <a:t>比率の低下に努める。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23251</xdr:rowOff>
    </xdr:from>
    <xdr:to>
      <xdr:col>24</xdr:col>
      <xdr:colOff>558800</xdr:colOff>
      <xdr:row>14</xdr:row>
      <xdr:rowOff>81365</xdr:rowOff>
    </xdr:to>
    <xdr:cxnSp macro="">
      <xdr:nvCxnSpPr>
        <xdr:cNvPr id="439" name="直線コネクタ 438"/>
        <xdr:cNvCxnSpPr/>
      </xdr:nvCxnSpPr>
      <xdr:spPr>
        <a:xfrm flipV="1">
          <a:off x="16179800" y="2423551"/>
          <a:ext cx="8382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79153</xdr:rowOff>
    </xdr:from>
    <xdr:to>
      <xdr:col>23</xdr:col>
      <xdr:colOff>406400</xdr:colOff>
      <xdr:row>14</xdr:row>
      <xdr:rowOff>81365</xdr:rowOff>
    </xdr:to>
    <xdr:cxnSp macro="">
      <xdr:nvCxnSpPr>
        <xdr:cNvPr id="442" name="直線コネクタ 441"/>
        <xdr:cNvCxnSpPr/>
      </xdr:nvCxnSpPr>
      <xdr:spPr>
        <a:xfrm>
          <a:off x="15290800" y="2479453"/>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79153</xdr:rowOff>
    </xdr:from>
    <xdr:to>
      <xdr:col>22</xdr:col>
      <xdr:colOff>203200</xdr:colOff>
      <xdr:row>14</xdr:row>
      <xdr:rowOff>123994</xdr:rowOff>
    </xdr:to>
    <xdr:cxnSp macro="">
      <xdr:nvCxnSpPr>
        <xdr:cNvPr id="445" name="直線コネクタ 444"/>
        <xdr:cNvCxnSpPr/>
      </xdr:nvCxnSpPr>
      <xdr:spPr>
        <a:xfrm flipV="1">
          <a:off x="14401800" y="2479453"/>
          <a:ext cx="889000" cy="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123994</xdr:rowOff>
    </xdr:from>
    <xdr:to>
      <xdr:col>21</xdr:col>
      <xdr:colOff>0</xdr:colOff>
      <xdr:row>15</xdr:row>
      <xdr:rowOff>19505</xdr:rowOff>
    </xdr:to>
    <xdr:cxnSp macro="">
      <xdr:nvCxnSpPr>
        <xdr:cNvPr id="448" name="直線コネクタ 447"/>
        <xdr:cNvCxnSpPr/>
      </xdr:nvCxnSpPr>
      <xdr:spPr>
        <a:xfrm flipV="1">
          <a:off x="13512800" y="2524294"/>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143901</xdr:rowOff>
    </xdr:from>
    <xdr:to>
      <xdr:col>24</xdr:col>
      <xdr:colOff>609600</xdr:colOff>
      <xdr:row>14</xdr:row>
      <xdr:rowOff>74051</xdr:rowOff>
    </xdr:to>
    <xdr:sp macro="" textlink="">
      <xdr:nvSpPr>
        <xdr:cNvPr id="458" name="円/楕円 457"/>
        <xdr:cNvSpPr/>
      </xdr:nvSpPr>
      <xdr:spPr>
        <a:xfrm>
          <a:off x="16967200" y="23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65178</xdr:rowOff>
    </xdr:from>
    <xdr:ext cx="762000" cy="259045"/>
    <xdr:sp macro="" textlink="">
      <xdr:nvSpPr>
        <xdr:cNvPr id="459" name="将来負担の状況該当値テキスト"/>
        <xdr:cNvSpPr txBox="1"/>
      </xdr:nvSpPr>
      <xdr:spPr>
        <a:xfrm>
          <a:off x="17106900" y="229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30565</xdr:rowOff>
    </xdr:from>
    <xdr:to>
      <xdr:col>23</xdr:col>
      <xdr:colOff>457200</xdr:colOff>
      <xdr:row>14</xdr:row>
      <xdr:rowOff>132165</xdr:rowOff>
    </xdr:to>
    <xdr:sp macro="" textlink="">
      <xdr:nvSpPr>
        <xdr:cNvPr id="460" name="円/楕円 459"/>
        <xdr:cNvSpPr/>
      </xdr:nvSpPr>
      <xdr:spPr>
        <a:xfrm>
          <a:off x="16129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142342</xdr:rowOff>
    </xdr:from>
    <xdr:ext cx="736600" cy="259045"/>
    <xdr:sp macro="" textlink="">
      <xdr:nvSpPr>
        <xdr:cNvPr id="461" name="テキスト ボックス 460"/>
        <xdr:cNvSpPr txBox="1"/>
      </xdr:nvSpPr>
      <xdr:spPr>
        <a:xfrm>
          <a:off x="15798800" y="219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28353</xdr:rowOff>
    </xdr:from>
    <xdr:to>
      <xdr:col>22</xdr:col>
      <xdr:colOff>254000</xdr:colOff>
      <xdr:row>14</xdr:row>
      <xdr:rowOff>129953</xdr:rowOff>
    </xdr:to>
    <xdr:sp macro="" textlink="">
      <xdr:nvSpPr>
        <xdr:cNvPr id="462" name="円/楕円 461"/>
        <xdr:cNvSpPr/>
      </xdr:nvSpPr>
      <xdr:spPr>
        <a:xfrm>
          <a:off x="15240000" y="24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140130</xdr:rowOff>
    </xdr:from>
    <xdr:ext cx="762000" cy="259045"/>
    <xdr:sp macro="" textlink="">
      <xdr:nvSpPr>
        <xdr:cNvPr id="463" name="テキスト ボックス 462"/>
        <xdr:cNvSpPr txBox="1"/>
      </xdr:nvSpPr>
      <xdr:spPr>
        <a:xfrm>
          <a:off x="14909800" y="219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73194</xdr:rowOff>
    </xdr:from>
    <xdr:to>
      <xdr:col>21</xdr:col>
      <xdr:colOff>50800</xdr:colOff>
      <xdr:row>15</xdr:row>
      <xdr:rowOff>3344</xdr:rowOff>
    </xdr:to>
    <xdr:sp macro="" textlink="">
      <xdr:nvSpPr>
        <xdr:cNvPr id="464" name="円/楕円 463"/>
        <xdr:cNvSpPr/>
      </xdr:nvSpPr>
      <xdr:spPr>
        <a:xfrm>
          <a:off x="143510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13521</xdr:rowOff>
    </xdr:from>
    <xdr:ext cx="762000" cy="259045"/>
    <xdr:sp macro="" textlink="">
      <xdr:nvSpPr>
        <xdr:cNvPr id="465" name="テキスト ボックス 464"/>
        <xdr:cNvSpPr txBox="1"/>
      </xdr:nvSpPr>
      <xdr:spPr>
        <a:xfrm>
          <a:off x="14020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140155</xdr:rowOff>
    </xdr:from>
    <xdr:to>
      <xdr:col>19</xdr:col>
      <xdr:colOff>533400</xdr:colOff>
      <xdr:row>15</xdr:row>
      <xdr:rowOff>70305</xdr:rowOff>
    </xdr:to>
    <xdr:sp macro="" textlink="">
      <xdr:nvSpPr>
        <xdr:cNvPr id="466" name="円/楕円 465"/>
        <xdr:cNvSpPr/>
      </xdr:nvSpPr>
      <xdr:spPr>
        <a:xfrm>
          <a:off x="13462000" y="25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55082</xdr:rowOff>
    </xdr:from>
    <xdr:ext cx="762000" cy="259045"/>
    <xdr:sp macro="" textlink="">
      <xdr:nvSpPr>
        <xdr:cNvPr id="467" name="テキスト ボックス 466"/>
        <xdr:cNvSpPr txBox="1"/>
      </xdr:nvSpPr>
      <xdr:spPr>
        <a:xfrm>
          <a:off x="13131800" y="262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北海道砂川市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18,112
18,082
78.68
12,266,600
11,906,521
334,755
6,795,891
11,729,245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26.3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すると、人件費に係る経常収支比率は低くなっているが、要因としては行財政改革による人件費の削減や集中改革プランに掲げた定員の適正管理を行っていること、消防の業務などを一部事務組合で行っていること、公共施設の管理を指定管理者制度の導入や委託できるよう事業や事務は積極的に民間委託していることである。今後もこのような取組みを進めながら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81280</xdr:rowOff>
    </xdr:from>
    <xdr:to>
      <xdr:col>7</xdr:col>
      <xdr:colOff>15875</xdr:colOff>
      <xdr:row>34</xdr:row>
      <xdr:rowOff>104140</xdr:rowOff>
    </xdr:to>
    <xdr:cxnSp macro="">
      <xdr:nvCxnSpPr>
        <xdr:cNvPr id="64" name="直線コネクタ 63"/>
        <xdr:cNvCxnSpPr/>
      </xdr:nvCxnSpPr>
      <xdr:spPr>
        <a:xfrm>
          <a:off x="3987800" y="591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81280</xdr:rowOff>
    </xdr:from>
    <xdr:to>
      <xdr:col>5</xdr:col>
      <xdr:colOff>549275</xdr:colOff>
      <xdr:row>34</xdr:row>
      <xdr:rowOff>119380</xdr:rowOff>
    </xdr:to>
    <xdr:cxnSp macro="">
      <xdr:nvCxnSpPr>
        <xdr:cNvPr id="67" name="直線コネクタ 66"/>
        <xdr:cNvCxnSpPr/>
      </xdr:nvCxnSpPr>
      <xdr:spPr>
        <a:xfrm flipV="1">
          <a:off x="3098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34</xdr:row>
      <xdr:rowOff>119380</xdr:rowOff>
    </xdr:to>
    <xdr:cxnSp macro="">
      <xdr:nvCxnSpPr>
        <xdr:cNvPr id="70" name="直線コネクタ 69"/>
        <xdr:cNvCxnSpPr/>
      </xdr:nvCxnSpPr>
      <xdr:spPr>
        <a:xfrm>
          <a:off x="2209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43180</xdr:rowOff>
    </xdr:from>
    <xdr:to>
      <xdr:col>3</xdr:col>
      <xdr:colOff>142875</xdr:colOff>
      <xdr:row>34</xdr:row>
      <xdr:rowOff>96520</xdr:rowOff>
    </xdr:to>
    <xdr:cxnSp macro="">
      <xdr:nvCxnSpPr>
        <xdr:cNvPr id="73" name="直線コネクタ 72"/>
        <xdr:cNvCxnSpPr/>
      </xdr:nvCxnSpPr>
      <xdr:spPr>
        <a:xfrm>
          <a:off x="1320800" y="587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3" name="円/楕円 82"/>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4"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30480</xdr:rowOff>
    </xdr:from>
    <xdr:to>
      <xdr:col>5</xdr:col>
      <xdr:colOff>600075</xdr:colOff>
      <xdr:row>34</xdr:row>
      <xdr:rowOff>132080</xdr:rowOff>
    </xdr:to>
    <xdr:sp macro="" textlink="">
      <xdr:nvSpPr>
        <xdr:cNvPr id="85" name="円/楕円 84"/>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142257</xdr:rowOff>
    </xdr:from>
    <xdr:ext cx="736600" cy="259045"/>
    <xdr:sp macro="" textlink="">
      <xdr:nvSpPr>
        <xdr:cNvPr id="86" name="テキスト ボックス 85"/>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68580</xdr:rowOff>
    </xdr:from>
    <xdr:to>
      <xdr:col>4</xdr:col>
      <xdr:colOff>396875</xdr:colOff>
      <xdr:row>34</xdr:row>
      <xdr:rowOff>170180</xdr:rowOff>
    </xdr:to>
    <xdr:sp macro="" textlink="">
      <xdr:nvSpPr>
        <xdr:cNvPr id="87" name="円/楕円 86"/>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8907</xdr:rowOff>
    </xdr:from>
    <xdr:ext cx="762000" cy="259045"/>
    <xdr:sp macro="" textlink="">
      <xdr:nvSpPr>
        <xdr:cNvPr id="88" name="テキスト ボックス 87"/>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45720</xdr:rowOff>
    </xdr:from>
    <xdr:to>
      <xdr:col>3</xdr:col>
      <xdr:colOff>193675</xdr:colOff>
      <xdr:row>34</xdr:row>
      <xdr:rowOff>147320</xdr:rowOff>
    </xdr:to>
    <xdr:sp macro="" textlink="">
      <xdr:nvSpPr>
        <xdr:cNvPr id="89" name="円/楕円 88"/>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157497</xdr:rowOff>
    </xdr:from>
    <xdr:ext cx="762000" cy="259045"/>
    <xdr:sp macro="" textlink="">
      <xdr:nvSpPr>
        <xdr:cNvPr id="90" name="テキスト ボックス 89"/>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163830</xdr:rowOff>
    </xdr:from>
    <xdr:to>
      <xdr:col>1</xdr:col>
      <xdr:colOff>676275</xdr:colOff>
      <xdr:row>34</xdr:row>
      <xdr:rowOff>93980</xdr:rowOff>
    </xdr:to>
    <xdr:sp macro="" textlink="">
      <xdr:nvSpPr>
        <xdr:cNvPr id="91" name="円/楕円 90"/>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104157</xdr:rowOff>
    </xdr:from>
    <xdr:ext cx="762000" cy="259045"/>
    <xdr:sp macro="" textlink="">
      <xdr:nvSpPr>
        <xdr:cNvPr id="92" name="テキスト ボックス 91"/>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すると、物件費に係る経常収支比率は低くなっているが、要因としては行財政改革により経常経費の削減を行っていることや委託する場合に毎年見直しをかけていることがある。今後もこのような取組みを進めながら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20864</xdr:rowOff>
    </xdr:to>
    <xdr:cxnSp macro="">
      <xdr:nvCxnSpPr>
        <xdr:cNvPr id="127" name="直線コネクタ 126"/>
        <xdr:cNvCxnSpPr/>
      </xdr:nvCxnSpPr>
      <xdr:spPr>
        <a:xfrm>
          <a:off x="15671800" y="2559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83457</xdr:rowOff>
    </xdr:from>
    <xdr:to>
      <xdr:col>22</xdr:col>
      <xdr:colOff>565150</xdr:colOff>
      <xdr:row>14</xdr:row>
      <xdr:rowOff>159657</xdr:rowOff>
    </xdr:to>
    <xdr:cxnSp macro="">
      <xdr:nvCxnSpPr>
        <xdr:cNvPr id="130" name="直線コネクタ 129"/>
        <xdr:cNvCxnSpPr/>
      </xdr:nvCxnSpPr>
      <xdr:spPr>
        <a:xfrm>
          <a:off x="14782800" y="2483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29029</xdr:rowOff>
    </xdr:from>
    <xdr:to>
      <xdr:col>21</xdr:col>
      <xdr:colOff>361950</xdr:colOff>
      <xdr:row>14</xdr:row>
      <xdr:rowOff>83457</xdr:rowOff>
    </xdr:to>
    <xdr:cxnSp macro="">
      <xdr:nvCxnSpPr>
        <xdr:cNvPr id="133" name="直線コネクタ 132"/>
        <xdr:cNvCxnSpPr/>
      </xdr:nvCxnSpPr>
      <xdr:spPr>
        <a:xfrm>
          <a:off x="13893800" y="2429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14</xdr:row>
      <xdr:rowOff>29029</xdr:rowOff>
    </xdr:to>
    <xdr:cxnSp macro="">
      <xdr:nvCxnSpPr>
        <xdr:cNvPr id="136" name="直線コネクタ 135"/>
        <xdr:cNvCxnSpPr/>
      </xdr:nvCxnSpPr>
      <xdr:spPr>
        <a:xfrm>
          <a:off x="13004800" y="236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6" name="円/楕円 145"/>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7"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48" name="円/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32657</xdr:rowOff>
    </xdr:from>
    <xdr:to>
      <xdr:col>21</xdr:col>
      <xdr:colOff>412750</xdr:colOff>
      <xdr:row>14</xdr:row>
      <xdr:rowOff>134257</xdr:rowOff>
    </xdr:to>
    <xdr:sp macro="" textlink="">
      <xdr:nvSpPr>
        <xdr:cNvPr id="150" name="円/楕円 149"/>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144434</xdr:rowOff>
    </xdr:from>
    <xdr:ext cx="762000" cy="259045"/>
    <xdr:sp macro="" textlink="">
      <xdr:nvSpPr>
        <xdr:cNvPr id="151" name="テキスト ボックス 150"/>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149679</xdr:rowOff>
    </xdr:from>
    <xdr:to>
      <xdr:col>20</xdr:col>
      <xdr:colOff>209550</xdr:colOff>
      <xdr:row>14</xdr:row>
      <xdr:rowOff>79829</xdr:rowOff>
    </xdr:to>
    <xdr:sp macro="" textlink="">
      <xdr:nvSpPr>
        <xdr:cNvPr id="152" name="円/楕円 151"/>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90006</xdr:rowOff>
    </xdr:from>
    <xdr:ext cx="762000" cy="259045"/>
    <xdr:sp macro="" textlink="">
      <xdr:nvSpPr>
        <xdr:cNvPr id="153" name="テキスト ボックス 152"/>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4" name="円/楕円 153"/>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5" name="テキスト ボックス 154"/>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類似団体と比較すると、扶助費に係る経常収支比率は低くなっているが、要因としては単独事業が他の類似団体よりも少ないことがある。今後も緊急性や必要性を勘案しながら扶助費の抑制に努める。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167822</xdr:rowOff>
    </xdr:to>
    <xdr:cxnSp macro="">
      <xdr:nvCxnSpPr>
        <xdr:cNvPr id="190" name="直線コネクタ 189"/>
        <xdr:cNvCxnSpPr/>
      </xdr:nvCxnSpPr>
      <xdr:spPr>
        <a:xfrm>
          <a:off x="3987800" y="9232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7257</xdr:rowOff>
    </xdr:to>
    <xdr:cxnSp macro="">
      <xdr:nvCxnSpPr>
        <xdr:cNvPr id="193" name="直線コネクタ 192"/>
        <xdr:cNvCxnSpPr/>
      </xdr:nvCxnSpPr>
      <xdr:spPr>
        <a:xfrm flipV="1">
          <a:off x="3098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54</xdr:row>
      <xdr:rowOff>7257</xdr:rowOff>
    </xdr:to>
    <xdr:cxnSp macro="">
      <xdr:nvCxnSpPr>
        <xdr:cNvPr id="196" name="直線コネクタ 195"/>
        <xdr:cNvCxnSpPr/>
      </xdr:nvCxnSpPr>
      <xdr:spPr>
        <a:xfrm>
          <a:off x="2209800" y="9178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146050</xdr:rowOff>
    </xdr:to>
    <xdr:cxnSp macro="">
      <xdr:nvCxnSpPr>
        <xdr:cNvPr id="199" name="直線コネクタ 198"/>
        <xdr:cNvCxnSpPr/>
      </xdr:nvCxnSpPr>
      <xdr:spPr>
        <a:xfrm flipV="1">
          <a:off x="1320800" y="9178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9" name="円/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10"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11" name="円/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127907</xdr:rowOff>
    </xdr:from>
    <xdr:to>
      <xdr:col>4</xdr:col>
      <xdr:colOff>396875</xdr:colOff>
      <xdr:row>54</xdr:row>
      <xdr:rowOff>58057</xdr:rowOff>
    </xdr:to>
    <xdr:sp macro="" textlink="">
      <xdr:nvSpPr>
        <xdr:cNvPr id="213" name="円/楕円 212"/>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214" name="テキスト ボックス 213"/>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5" name="円/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すると、その他に係る経常収支比率は低くなっているが、要因としては繰出金が少ないことにある。今後も各事業において独立採算の原則に立ち普通会計の負担額を減らしていくよう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xdr:rowOff>
    </xdr:from>
    <xdr:to>
      <xdr:col>24</xdr:col>
      <xdr:colOff>31750</xdr:colOff>
      <xdr:row>54</xdr:row>
      <xdr:rowOff>5080</xdr:rowOff>
    </xdr:to>
    <xdr:cxnSp macro="">
      <xdr:nvCxnSpPr>
        <xdr:cNvPr id="251" name="直線コネクタ 250"/>
        <xdr:cNvCxnSpPr/>
      </xdr:nvCxnSpPr>
      <xdr:spPr>
        <a:xfrm>
          <a:off x="15671800" y="9263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xdr:rowOff>
    </xdr:from>
    <xdr:to>
      <xdr:col>22</xdr:col>
      <xdr:colOff>565150</xdr:colOff>
      <xdr:row>55</xdr:row>
      <xdr:rowOff>39370</xdr:rowOff>
    </xdr:to>
    <xdr:cxnSp macro="">
      <xdr:nvCxnSpPr>
        <xdr:cNvPr id="254" name="直線コネクタ 253"/>
        <xdr:cNvCxnSpPr/>
      </xdr:nvCxnSpPr>
      <xdr:spPr>
        <a:xfrm flipV="1">
          <a:off x="14782800" y="9263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39370</xdr:rowOff>
    </xdr:to>
    <xdr:cxnSp macro="">
      <xdr:nvCxnSpPr>
        <xdr:cNvPr id="257" name="直線コネクタ 256"/>
        <xdr:cNvCxnSpPr/>
      </xdr:nvCxnSpPr>
      <xdr:spPr>
        <a:xfrm>
          <a:off x="13893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54</xdr:row>
      <xdr:rowOff>165100</xdr:rowOff>
    </xdr:to>
    <xdr:cxnSp macro="">
      <xdr:nvCxnSpPr>
        <xdr:cNvPr id="260" name="直線コネクタ 259"/>
        <xdr:cNvCxnSpPr/>
      </xdr:nvCxnSpPr>
      <xdr:spPr>
        <a:xfrm>
          <a:off x="13004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125730</xdr:rowOff>
    </xdr:from>
    <xdr:to>
      <xdr:col>24</xdr:col>
      <xdr:colOff>82550</xdr:colOff>
      <xdr:row>54</xdr:row>
      <xdr:rowOff>55880</xdr:rowOff>
    </xdr:to>
    <xdr:sp macro="" textlink="">
      <xdr:nvSpPr>
        <xdr:cNvPr id="270" name="円/楕円 269"/>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34307</xdr:rowOff>
    </xdr:from>
    <xdr:ext cx="762000" cy="259045"/>
    <xdr:sp macro="" textlink="">
      <xdr:nvSpPr>
        <xdr:cNvPr id="271" name="その他該当値テキスト"/>
        <xdr:cNvSpPr txBox="1"/>
      </xdr:nvSpPr>
      <xdr:spPr>
        <a:xfrm>
          <a:off x="16598900" y="912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125730</xdr:rowOff>
    </xdr:from>
    <xdr:to>
      <xdr:col>22</xdr:col>
      <xdr:colOff>615950</xdr:colOff>
      <xdr:row>54</xdr:row>
      <xdr:rowOff>55880</xdr:rowOff>
    </xdr:to>
    <xdr:sp macro="" textlink="">
      <xdr:nvSpPr>
        <xdr:cNvPr id="272" name="円/楕円 271"/>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66057</xdr:rowOff>
    </xdr:from>
    <xdr:ext cx="736600" cy="259045"/>
    <xdr:sp macro="" textlink="">
      <xdr:nvSpPr>
        <xdr:cNvPr id="273" name="テキスト ボックス 272"/>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4" name="円/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6" name="円/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8" name="円/楕円 277"/>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9" name="テキスト ボックス 278"/>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すると、補助費等に係る経常収支比率は平均を上回っている。これは消防などの業務を一部事務組合で行っていることにより負担金が大きくなっているが、今後も普通会計の負担額を減らす一部事務組合の適正な執行体制の確立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134620</xdr:rowOff>
    </xdr:to>
    <xdr:cxnSp macro="">
      <xdr:nvCxnSpPr>
        <xdr:cNvPr id="311" name="直線コネクタ 310"/>
        <xdr:cNvCxnSpPr/>
      </xdr:nvCxnSpPr>
      <xdr:spPr>
        <a:xfrm flipV="1">
          <a:off x="15671800" y="64363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134620</xdr:rowOff>
    </xdr:from>
    <xdr:to>
      <xdr:col>22</xdr:col>
      <xdr:colOff>565150</xdr:colOff>
      <xdr:row>38</xdr:row>
      <xdr:rowOff>69850</xdr:rowOff>
    </xdr:to>
    <xdr:cxnSp macro="">
      <xdr:nvCxnSpPr>
        <xdr:cNvPr id="314" name="直線コネクタ 313"/>
        <xdr:cNvCxnSpPr/>
      </xdr:nvCxnSpPr>
      <xdr:spPr>
        <a:xfrm flipV="1">
          <a:off x="14782800" y="64782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104140</xdr:rowOff>
    </xdr:from>
    <xdr:to>
      <xdr:col>21</xdr:col>
      <xdr:colOff>361950</xdr:colOff>
      <xdr:row>38</xdr:row>
      <xdr:rowOff>69850</xdr:rowOff>
    </xdr:to>
    <xdr:cxnSp macro="">
      <xdr:nvCxnSpPr>
        <xdr:cNvPr id="317" name="直線コネクタ 316"/>
        <xdr:cNvCxnSpPr/>
      </xdr:nvCxnSpPr>
      <xdr:spPr>
        <a:xfrm>
          <a:off x="13893800" y="64477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104140</xdr:rowOff>
    </xdr:to>
    <xdr:cxnSp macro="">
      <xdr:nvCxnSpPr>
        <xdr:cNvPr id="320" name="直線コネクタ 319"/>
        <xdr:cNvCxnSpPr/>
      </xdr:nvCxnSpPr>
      <xdr:spPr>
        <a:xfrm>
          <a:off x="13004800" y="63906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30" name="円/楕円 329"/>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31"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83820</xdr:rowOff>
    </xdr:from>
    <xdr:to>
      <xdr:col>22</xdr:col>
      <xdr:colOff>615950</xdr:colOff>
      <xdr:row>38</xdr:row>
      <xdr:rowOff>13970</xdr:rowOff>
    </xdr:to>
    <xdr:sp macro="" textlink="">
      <xdr:nvSpPr>
        <xdr:cNvPr id="332" name="円/楕円 331"/>
        <xdr:cNvSpPr/>
      </xdr:nvSpPr>
      <xdr:spPr>
        <a:xfrm>
          <a:off x="1562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170197</xdr:rowOff>
    </xdr:from>
    <xdr:ext cx="736600" cy="259045"/>
    <xdr:sp macro="" textlink="">
      <xdr:nvSpPr>
        <xdr:cNvPr id="333" name="テキスト ボックス 332"/>
        <xdr:cNvSpPr txBox="1"/>
      </xdr:nvSpPr>
      <xdr:spPr>
        <a:xfrm>
          <a:off x="15290800" y="65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19050</xdr:rowOff>
    </xdr:from>
    <xdr:to>
      <xdr:col>21</xdr:col>
      <xdr:colOff>412750</xdr:colOff>
      <xdr:row>38</xdr:row>
      <xdr:rowOff>120650</xdr:rowOff>
    </xdr:to>
    <xdr:sp macro="" textlink="">
      <xdr:nvSpPr>
        <xdr:cNvPr id="334" name="円/楕円 333"/>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105427</xdr:rowOff>
    </xdr:from>
    <xdr:ext cx="762000" cy="259045"/>
    <xdr:sp macro="" textlink="">
      <xdr:nvSpPr>
        <xdr:cNvPr id="335" name="テキスト ボックス 334"/>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53340</xdr:rowOff>
    </xdr:from>
    <xdr:to>
      <xdr:col>20</xdr:col>
      <xdr:colOff>209550</xdr:colOff>
      <xdr:row>37</xdr:row>
      <xdr:rowOff>154940</xdr:rowOff>
    </xdr:to>
    <xdr:sp macro="" textlink="">
      <xdr:nvSpPr>
        <xdr:cNvPr id="336" name="円/楕円 335"/>
        <xdr:cNvSpPr/>
      </xdr:nvSpPr>
      <xdr:spPr>
        <a:xfrm>
          <a:off x="13843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139717</xdr:rowOff>
    </xdr:from>
    <xdr:ext cx="762000" cy="259045"/>
    <xdr:sp macro="" textlink="">
      <xdr:nvSpPr>
        <xdr:cNvPr id="337" name="テキスト ボックス 336"/>
        <xdr:cNvSpPr txBox="1"/>
      </xdr:nvSpPr>
      <xdr:spPr>
        <a:xfrm>
          <a:off x="13512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8" name="円/楕円 337"/>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9" name="テキスト ボックス 338"/>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本年度は前年度から</a:t>
          </a:r>
          <a:r>
            <a:rPr kumimoji="1" lang="en-US" altLang="ja-JP" sz="1300">
              <a:solidFill>
                <a:schemeClr val="dk1"/>
              </a:solidFill>
              <a:effectLst/>
              <a:latin typeface="+mn-ea"/>
              <a:ea typeface="+mn-ea"/>
              <a:cs typeface="+mn-cs"/>
            </a:rPr>
            <a:t>1.3</a:t>
          </a:r>
          <a:r>
            <a:rPr kumimoji="1" lang="ja-JP" altLang="ja-JP" sz="1300">
              <a:solidFill>
                <a:schemeClr val="dk1"/>
              </a:solidFill>
              <a:effectLst/>
              <a:latin typeface="+mn-ea"/>
              <a:ea typeface="+mn-ea"/>
              <a:cs typeface="+mn-cs"/>
            </a:rPr>
            <a:t>％改善し</a:t>
          </a:r>
          <a:r>
            <a:rPr kumimoji="1" lang="en-US" altLang="ja-JP" sz="1300">
              <a:solidFill>
                <a:schemeClr val="dk1"/>
              </a:solidFill>
              <a:effectLst/>
              <a:latin typeface="+mn-ea"/>
              <a:ea typeface="+mn-ea"/>
              <a:cs typeface="+mn-cs"/>
            </a:rPr>
            <a:t>19.7</a:t>
          </a:r>
          <a:r>
            <a:rPr kumimoji="1" lang="ja-JP" altLang="ja-JP" sz="1300">
              <a:solidFill>
                <a:schemeClr val="dk1"/>
              </a:solidFill>
              <a:effectLst/>
              <a:latin typeface="+mn-ea"/>
              <a:ea typeface="+mn-ea"/>
              <a:cs typeface="+mn-cs"/>
            </a:rPr>
            <a:t>％となっており、類似団体平均と並んだ。</a:t>
          </a:r>
          <a:r>
            <a:rPr kumimoji="1" lang="ja-JP" altLang="en-US" sz="1300">
              <a:solidFill>
                <a:schemeClr val="dk1"/>
              </a:solidFill>
              <a:effectLst/>
              <a:latin typeface="+mn-lt"/>
              <a:ea typeface="+mn-ea"/>
              <a:cs typeface="+mn-cs"/>
            </a:rPr>
            <a:t>これは、</a:t>
          </a:r>
          <a:r>
            <a:rPr kumimoji="1" lang="ja-JP" altLang="ja-JP" sz="1300">
              <a:solidFill>
                <a:schemeClr val="dk1"/>
              </a:solidFill>
              <a:effectLst/>
              <a:latin typeface="+mn-lt"/>
              <a:ea typeface="+mn-ea"/>
              <a:cs typeface="+mn-cs"/>
            </a:rPr>
            <a:t>過去に短期的集中的に行った社会資本整備などに借り入れた借入金の償還が</a:t>
          </a:r>
          <a:r>
            <a:rPr kumimoji="1" lang="ja-JP" altLang="en-US" sz="1300">
              <a:solidFill>
                <a:schemeClr val="dk1"/>
              </a:solidFill>
              <a:effectLst/>
              <a:latin typeface="+mn-lt"/>
              <a:ea typeface="+mn-ea"/>
              <a:cs typeface="+mn-cs"/>
            </a:rPr>
            <a:t>進み</a:t>
          </a:r>
          <a:r>
            <a:rPr kumimoji="1" lang="ja-JP" altLang="ja-JP" sz="1300">
              <a:solidFill>
                <a:schemeClr val="dk1"/>
              </a:solidFill>
              <a:effectLst/>
              <a:latin typeface="+mn-lt"/>
              <a:ea typeface="+mn-ea"/>
              <a:cs typeface="+mn-cs"/>
            </a:rPr>
            <a:t>、年々現在高</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減少している</a:t>
          </a:r>
          <a:r>
            <a:rPr kumimoji="1" lang="ja-JP" altLang="en-US" sz="1300">
              <a:solidFill>
                <a:schemeClr val="dk1"/>
              </a:solidFill>
              <a:effectLst/>
              <a:latin typeface="+mn-lt"/>
              <a:ea typeface="+mn-ea"/>
              <a:cs typeface="+mn-cs"/>
            </a:rPr>
            <a:t>ためである</a:t>
          </a:r>
          <a:r>
            <a:rPr kumimoji="1" lang="ja-JP" altLang="ja-JP" sz="1300">
              <a:solidFill>
                <a:schemeClr val="dk1"/>
              </a:solidFill>
              <a:effectLst/>
              <a:latin typeface="+mn-lt"/>
              <a:ea typeface="+mn-ea"/>
              <a:cs typeface="+mn-cs"/>
            </a:rPr>
            <a:t>。また、地方債の残高の中には、過疎債などの普通交付税に算入される起債償還も多く含まれている。依然、公債費の占める割合が高いことから公債費負担の適正化に努める。</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26035</xdr:rowOff>
    </xdr:from>
    <xdr:to>
      <xdr:col>7</xdr:col>
      <xdr:colOff>15875</xdr:colOff>
      <xdr:row>75</xdr:row>
      <xdr:rowOff>50800</xdr:rowOff>
    </xdr:to>
    <xdr:cxnSp macro="">
      <xdr:nvCxnSpPr>
        <xdr:cNvPr id="371" name="直線コネクタ 370"/>
        <xdr:cNvCxnSpPr/>
      </xdr:nvCxnSpPr>
      <xdr:spPr>
        <a:xfrm flipV="1">
          <a:off x="3987800" y="128847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50800</xdr:rowOff>
    </xdr:from>
    <xdr:to>
      <xdr:col>5</xdr:col>
      <xdr:colOff>549275</xdr:colOff>
      <xdr:row>75</xdr:row>
      <xdr:rowOff>92710</xdr:rowOff>
    </xdr:to>
    <xdr:cxnSp macro="">
      <xdr:nvCxnSpPr>
        <xdr:cNvPr id="374" name="直線コネクタ 373"/>
        <xdr:cNvCxnSpPr/>
      </xdr:nvCxnSpPr>
      <xdr:spPr>
        <a:xfrm flipV="1">
          <a:off x="3098800" y="129095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128905</xdr:rowOff>
    </xdr:to>
    <xdr:cxnSp macro="">
      <xdr:nvCxnSpPr>
        <xdr:cNvPr id="377" name="直線コネクタ 376"/>
        <xdr:cNvCxnSpPr/>
      </xdr:nvCxnSpPr>
      <xdr:spPr>
        <a:xfrm flipV="1">
          <a:off x="2209800" y="12951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128905</xdr:rowOff>
    </xdr:from>
    <xdr:to>
      <xdr:col>3</xdr:col>
      <xdr:colOff>142875</xdr:colOff>
      <xdr:row>75</xdr:row>
      <xdr:rowOff>138430</xdr:rowOff>
    </xdr:to>
    <xdr:cxnSp macro="">
      <xdr:nvCxnSpPr>
        <xdr:cNvPr id="380" name="直線コネクタ 379"/>
        <xdr:cNvCxnSpPr/>
      </xdr:nvCxnSpPr>
      <xdr:spPr>
        <a:xfrm flipV="1">
          <a:off x="1320800" y="12987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90" name="円/楕円 389"/>
        <xdr:cNvSpPr/>
      </xdr:nvSpPr>
      <xdr:spPr>
        <a:xfrm>
          <a:off x="47752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118762</xdr:rowOff>
    </xdr:from>
    <xdr:ext cx="762000" cy="259045"/>
    <xdr:sp macro="" textlink="">
      <xdr:nvSpPr>
        <xdr:cNvPr id="391" name="公債費該当値テキスト"/>
        <xdr:cNvSpPr txBox="1"/>
      </xdr:nvSpPr>
      <xdr:spPr>
        <a:xfrm>
          <a:off x="4914900" y="128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0</xdr:rowOff>
    </xdr:from>
    <xdr:to>
      <xdr:col>5</xdr:col>
      <xdr:colOff>600075</xdr:colOff>
      <xdr:row>75</xdr:row>
      <xdr:rowOff>101600</xdr:rowOff>
    </xdr:to>
    <xdr:sp macro="" textlink="">
      <xdr:nvSpPr>
        <xdr:cNvPr id="392" name="円/楕円 391"/>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86377</xdr:rowOff>
    </xdr:from>
    <xdr:ext cx="736600" cy="259045"/>
    <xdr:sp macro="" textlink="">
      <xdr:nvSpPr>
        <xdr:cNvPr id="393" name="テキスト ボックス 392"/>
        <xdr:cNvSpPr txBox="1"/>
      </xdr:nvSpPr>
      <xdr:spPr>
        <a:xfrm>
          <a:off x="3606800" y="1294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4" name="円/楕円 393"/>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128288</xdr:rowOff>
    </xdr:from>
    <xdr:ext cx="762000" cy="259045"/>
    <xdr:sp macro="" textlink="">
      <xdr:nvSpPr>
        <xdr:cNvPr id="395" name="テキスト ボックス 394"/>
        <xdr:cNvSpPr txBox="1"/>
      </xdr:nvSpPr>
      <xdr:spPr>
        <a:xfrm>
          <a:off x="2717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78105</xdr:rowOff>
    </xdr:from>
    <xdr:to>
      <xdr:col>3</xdr:col>
      <xdr:colOff>193675</xdr:colOff>
      <xdr:row>76</xdr:row>
      <xdr:rowOff>8255</xdr:rowOff>
    </xdr:to>
    <xdr:sp macro="" textlink="">
      <xdr:nvSpPr>
        <xdr:cNvPr id="396" name="円/楕円 395"/>
        <xdr:cNvSpPr/>
      </xdr:nvSpPr>
      <xdr:spPr>
        <a:xfrm>
          <a:off x="2159000" y="129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164482</xdr:rowOff>
    </xdr:from>
    <xdr:ext cx="762000" cy="259045"/>
    <xdr:sp macro="" textlink="">
      <xdr:nvSpPr>
        <xdr:cNvPr id="397" name="テキスト ボックス 396"/>
        <xdr:cNvSpPr txBox="1"/>
      </xdr:nvSpPr>
      <xdr:spPr>
        <a:xfrm>
          <a:off x="1828800" y="130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8" name="円/楕円 397"/>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2557</xdr:rowOff>
    </xdr:from>
    <xdr:ext cx="762000" cy="259045"/>
    <xdr:sp macro="" textlink="">
      <xdr:nvSpPr>
        <xdr:cNvPr id="399" name="テキスト ボックス 398"/>
        <xdr:cNvSpPr txBox="1"/>
      </xdr:nvSpPr>
      <xdr:spPr>
        <a:xfrm>
          <a:off x="939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投資的経費のうち、人口１人当たりの決算額が平成２</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に大きく増加したのは総合体育館の耐震改修化工事等による増加のためで、類似団体と比較すると平均を下回っている。今後も税収の大幅な増加が見込まれず、交付税の見通しも不透明であることを鑑み、計画的な事業の実施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75</xdr:row>
      <xdr:rowOff>107950</xdr:rowOff>
    </xdr:to>
    <xdr:cxnSp macro="">
      <xdr:nvCxnSpPr>
        <xdr:cNvPr id="432" name="直線コネクタ 431"/>
        <xdr:cNvCxnSpPr/>
      </xdr:nvCxnSpPr>
      <xdr:spPr>
        <a:xfrm flipV="1">
          <a:off x="15671800" y="12955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107950</xdr:rowOff>
    </xdr:from>
    <xdr:to>
      <xdr:col>22</xdr:col>
      <xdr:colOff>565150</xdr:colOff>
      <xdr:row>76</xdr:row>
      <xdr:rowOff>149861</xdr:rowOff>
    </xdr:to>
    <xdr:cxnSp macro="">
      <xdr:nvCxnSpPr>
        <xdr:cNvPr id="435" name="直線コネクタ 434"/>
        <xdr:cNvCxnSpPr/>
      </xdr:nvCxnSpPr>
      <xdr:spPr>
        <a:xfrm flipV="1">
          <a:off x="14782800" y="129667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76</xdr:row>
      <xdr:rowOff>149861</xdr:rowOff>
    </xdr:to>
    <xdr:cxnSp macro="">
      <xdr:nvCxnSpPr>
        <xdr:cNvPr id="438" name="直線コネクタ 437"/>
        <xdr:cNvCxnSpPr/>
      </xdr:nvCxnSpPr>
      <xdr:spPr>
        <a:xfrm>
          <a:off x="13893800" y="129590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xdr:rowOff>
    </xdr:from>
    <xdr:to>
      <xdr:col>20</xdr:col>
      <xdr:colOff>158750</xdr:colOff>
      <xdr:row>75</xdr:row>
      <xdr:rowOff>100330</xdr:rowOff>
    </xdr:to>
    <xdr:cxnSp macro="">
      <xdr:nvCxnSpPr>
        <xdr:cNvPr id="441" name="直線コネクタ 440"/>
        <xdr:cNvCxnSpPr/>
      </xdr:nvCxnSpPr>
      <xdr:spPr>
        <a:xfrm>
          <a:off x="13004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51" name="円/楕円 450"/>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52"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57150</xdr:rowOff>
    </xdr:from>
    <xdr:to>
      <xdr:col>22</xdr:col>
      <xdr:colOff>615950</xdr:colOff>
      <xdr:row>75</xdr:row>
      <xdr:rowOff>158750</xdr:rowOff>
    </xdr:to>
    <xdr:sp macro="" textlink="">
      <xdr:nvSpPr>
        <xdr:cNvPr id="453" name="円/楕円 452"/>
        <xdr:cNvSpPr/>
      </xdr:nvSpPr>
      <xdr:spPr>
        <a:xfrm>
          <a:off x="15621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54" name="テキスト ボックス 453"/>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55" name="円/楕円 454"/>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56" name="テキスト ボックス 455"/>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57" name="円/楕円 456"/>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58" name="テキスト ボックス 45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59" name="円/楕円 458"/>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60" name="テキスト ボックス 459"/>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北海道砂川市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3620</xdr:rowOff>
    </xdr:from>
    <xdr:to>
      <xdr:col>4</xdr:col>
      <xdr:colOff>1117600</xdr:colOff>
      <xdr:row>17</xdr:row>
      <xdr:rowOff>78562</xdr:rowOff>
    </xdr:to>
    <xdr:cxnSp macro="">
      <xdr:nvCxnSpPr>
        <xdr:cNvPr id="50" name="直線コネクタ 49"/>
        <xdr:cNvCxnSpPr/>
      </xdr:nvCxnSpPr>
      <xdr:spPr bwMode="auto">
        <a:xfrm flipV="1">
          <a:off x="5003800" y="2965895"/>
          <a:ext cx="647700" cy="74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41961</xdr:rowOff>
    </xdr:from>
    <xdr:to>
      <xdr:col>4</xdr:col>
      <xdr:colOff>469900</xdr:colOff>
      <xdr:row>17</xdr:row>
      <xdr:rowOff>78562</xdr:rowOff>
    </xdr:to>
    <xdr:cxnSp macro="">
      <xdr:nvCxnSpPr>
        <xdr:cNvPr id="53" name="直線コネクタ 52"/>
        <xdr:cNvCxnSpPr/>
      </xdr:nvCxnSpPr>
      <xdr:spPr bwMode="auto">
        <a:xfrm>
          <a:off x="4305300" y="3004236"/>
          <a:ext cx="698500" cy="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41961</xdr:rowOff>
    </xdr:from>
    <xdr:to>
      <xdr:col>3</xdr:col>
      <xdr:colOff>904875</xdr:colOff>
      <xdr:row>17</xdr:row>
      <xdr:rowOff>76873</xdr:rowOff>
    </xdr:to>
    <xdr:cxnSp macro="">
      <xdr:nvCxnSpPr>
        <xdr:cNvPr id="56" name="直線コネクタ 55"/>
        <xdr:cNvCxnSpPr/>
      </xdr:nvCxnSpPr>
      <xdr:spPr bwMode="auto">
        <a:xfrm flipV="1">
          <a:off x="3606800" y="3004236"/>
          <a:ext cx="698500" cy="34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76873</xdr:rowOff>
    </xdr:from>
    <xdr:to>
      <xdr:col>3</xdr:col>
      <xdr:colOff>206375</xdr:colOff>
      <xdr:row>17</xdr:row>
      <xdr:rowOff>91377</xdr:rowOff>
    </xdr:to>
    <xdr:cxnSp macro="">
      <xdr:nvCxnSpPr>
        <xdr:cNvPr id="59" name="直線コネクタ 58"/>
        <xdr:cNvCxnSpPr/>
      </xdr:nvCxnSpPr>
      <xdr:spPr bwMode="auto">
        <a:xfrm flipV="1">
          <a:off x="2908300" y="3039148"/>
          <a:ext cx="698500" cy="1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124270</xdr:rowOff>
    </xdr:from>
    <xdr:to>
      <xdr:col>5</xdr:col>
      <xdr:colOff>34925</xdr:colOff>
      <xdr:row>17</xdr:row>
      <xdr:rowOff>54420</xdr:rowOff>
    </xdr:to>
    <xdr:sp macro="" textlink="">
      <xdr:nvSpPr>
        <xdr:cNvPr id="69" name="円/楕円 68"/>
        <xdr:cNvSpPr/>
      </xdr:nvSpPr>
      <xdr:spPr bwMode="auto">
        <a:xfrm>
          <a:off x="5600700" y="291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140797</xdr:rowOff>
    </xdr:from>
    <xdr:ext cx="762000" cy="259045"/>
    <xdr:sp macro="" textlink="">
      <xdr:nvSpPr>
        <xdr:cNvPr id="70" name="人口1人当たり決算額の推移該当値テキスト130"/>
        <xdr:cNvSpPr txBox="1"/>
      </xdr:nvSpPr>
      <xdr:spPr>
        <a:xfrm>
          <a:off x="5740400" y="276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106,465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27762</xdr:rowOff>
    </xdr:from>
    <xdr:to>
      <xdr:col>4</xdr:col>
      <xdr:colOff>520700</xdr:colOff>
      <xdr:row>17</xdr:row>
      <xdr:rowOff>129362</xdr:rowOff>
    </xdr:to>
    <xdr:sp macro="" textlink="">
      <xdr:nvSpPr>
        <xdr:cNvPr id="71" name="円/楕円 70"/>
        <xdr:cNvSpPr/>
      </xdr:nvSpPr>
      <xdr:spPr bwMode="auto">
        <a:xfrm>
          <a:off x="4953000" y="299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139539</xdr:rowOff>
    </xdr:from>
    <xdr:ext cx="736600" cy="259045"/>
    <xdr:sp macro="" textlink="">
      <xdr:nvSpPr>
        <xdr:cNvPr id="72" name="テキスト ボックス 71"/>
        <xdr:cNvSpPr txBox="1"/>
      </xdr:nvSpPr>
      <xdr:spPr>
        <a:xfrm>
          <a:off x="4622800" y="27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162611</xdr:rowOff>
    </xdr:from>
    <xdr:to>
      <xdr:col>3</xdr:col>
      <xdr:colOff>955675</xdr:colOff>
      <xdr:row>17</xdr:row>
      <xdr:rowOff>92761</xdr:rowOff>
    </xdr:to>
    <xdr:sp macro="" textlink="">
      <xdr:nvSpPr>
        <xdr:cNvPr id="73" name="円/楕円 72"/>
        <xdr:cNvSpPr/>
      </xdr:nvSpPr>
      <xdr:spPr bwMode="auto">
        <a:xfrm>
          <a:off x="4254500" y="295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102938</xdr:rowOff>
    </xdr:from>
    <xdr:ext cx="762000" cy="259045"/>
    <xdr:sp macro="" textlink="">
      <xdr:nvSpPr>
        <xdr:cNvPr id="74" name="テキスト ボックス 73"/>
        <xdr:cNvSpPr txBox="1"/>
      </xdr:nvSpPr>
      <xdr:spPr>
        <a:xfrm>
          <a:off x="3924300" y="27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26073</xdr:rowOff>
    </xdr:from>
    <xdr:to>
      <xdr:col>3</xdr:col>
      <xdr:colOff>257175</xdr:colOff>
      <xdr:row>17</xdr:row>
      <xdr:rowOff>127673</xdr:rowOff>
    </xdr:to>
    <xdr:sp macro="" textlink="">
      <xdr:nvSpPr>
        <xdr:cNvPr id="75" name="円/楕円 74"/>
        <xdr:cNvSpPr/>
      </xdr:nvSpPr>
      <xdr:spPr bwMode="auto">
        <a:xfrm>
          <a:off x="3556000" y="298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137850</xdr:rowOff>
    </xdr:from>
    <xdr:ext cx="762000" cy="259045"/>
    <xdr:sp macro="" textlink="">
      <xdr:nvSpPr>
        <xdr:cNvPr id="76" name="テキスト ボックス 75"/>
        <xdr:cNvSpPr txBox="1"/>
      </xdr:nvSpPr>
      <xdr:spPr>
        <a:xfrm>
          <a:off x="3225800" y="275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40577</xdr:rowOff>
    </xdr:from>
    <xdr:to>
      <xdr:col>2</xdr:col>
      <xdr:colOff>692150</xdr:colOff>
      <xdr:row>17</xdr:row>
      <xdr:rowOff>142177</xdr:rowOff>
    </xdr:to>
    <xdr:sp macro="" textlink="">
      <xdr:nvSpPr>
        <xdr:cNvPr id="77" name="円/楕円 76"/>
        <xdr:cNvSpPr/>
      </xdr:nvSpPr>
      <xdr:spPr bwMode="auto">
        <a:xfrm>
          <a:off x="2857500" y="300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152354</xdr:rowOff>
    </xdr:from>
    <xdr:ext cx="762000" cy="259045"/>
    <xdr:sp macro="" textlink="">
      <xdr:nvSpPr>
        <xdr:cNvPr id="78" name="テキスト ボックス 77"/>
        <xdr:cNvSpPr txBox="1"/>
      </xdr:nvSpPr>
      <xdr:spPr>
        <a:xfrm>
          <a:off x="2527300" y="27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293935</xdr:rowOff>
    </xdr:from>
    <xdr:to>
      <xdr:col>4</xdr:col>
      <xdr:colOff>1117600</xdr:colOff>
      <xdr:row>37</xdr:row>
      <xdr:rowOff>331010</xdr:rowOff>
    </xdr:to>
    <xdr:cxnSp macro="">
      <xdr:nvCxnSpPr>
        <xdr:cNvPr id="112" name="直線コネクタ 111"/>
        <xdr:cNvCxnSpPr/>
      </xdr:nvCxnSpPr>
      <xdr:spPr bwMode="auto">
        <a:xfrm>
          <a:off x="5003800" y="7418635"/>
          <a:ext cx="647700" cy="37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246219</xdr:rowOff>
    </xdr:from>
    <xdr:to>
      <xdr:col>4</xdr:col>
      <xdr:colOff>469900</xdr:colOff>
      <xdr:row>37</xdr:row>
      <xdr:rowOff>293935</xdr:rowOff>
    </xdr:to>
    <xdr:cxnSp macro="">
      <xdr:nvCxnSpPr>
        <xdr:cNvPr id="115" name="直線コネクタ 114"/>
        <xdr:cNvCxnSpPr/>
      </xdr:nvCxnSpPr>
      <xdr:spPr bwMode="auto">
        <a:xfrm>
          <a:off x="4305300" y="7370919"/>
          <a:ext cx="698500" cy="4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245304</xdr:rowOff>
    </xdr:from>
    <xdr:to>
      <xdr:col>3</xdr:col>
      <xdr:colOff>904875</xdr:colOff>
      <xdr:row>37</xdr:row>
      <xdr:rowOff>246219</xdr:rowOff>
    </xdr:to>
    <xdr:cxnSp macro="">
      <xdr:nvCxnSpPr>
        <xdr:cNvPr id="118" name="直線コネクタ 117"/>
        <xdr:cNvCxnSpPr/>
      </xdr:nvCxnSpPr>
      <xdr:spPr bwMode="auto">
        <a:xfrm>
          <a:off x="3606800" y="7370004"/>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245304</xdr:rowOff>
    </xdr:from>
    <xdr:to>
      <xdr:col>3</xdr:col>
      <xdr:colOff>206375</xdr:colOff>
      <xdr:row>37</xdr:row>
      <xdr:rowOff>255150</xdr:rowOff>
    </xdr:to>
    <xdr:cxnSp macro="">
      <xdr:nvCxnSpPr>
        <xdr:cNvPr id="121" name="直線コネクタ 120"/>
        <xdr:cNvCxnSpPr/>
      </xdr:nvCxnSpPr>
      <xdr:spPr bwMode="auto">
        <a:xfrm flipV="1">
          <a:off x="2908300" y="7370004"/>
          <a:ext cx="698500" cy="9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280210</xdr:rowOff>
    </xdr:from>
    <xdr:to>
      <xdr:col>5</xdr:col>
      <xdr:colOff>34925</xdr:colOff>
      <xdr:row>38</xdr:row>
      <xdr:rowOff>38910</xdr:rowOff>
    </xdr:to>
    <xdr:sp macro="" textlink="">
      <xdr:nvSpPr>
        <xdr:cNvPr id="131" name="円/楕円 130"/>
        <xdr:cNvSpPr/>
      </xdr:nvSpPr>
      <xdr:spPr bwMode="auto">
        <a:xfrm>
          <a:off x="5600700" y="7404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61787</xdr:rowOff>
    </xdr:from>
    <xdr:ext cx="762000" cy="259045"/>
    <xdr:sp macro="" textlink="">
      <xdr:nvSpPr>
        <xdr:cNvPr id="132" name="人口1人当たり決算額の推移該当値テキスト445"/>
        <xdr:cNvSpPr txBox="1"/>
      </xdr:nvSpPr>
      <xdr:spPr>
        <a:xfrm>
          <a:off x="5740400" y="718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243135</xdr:rowOff>
    </xdr:from>
    <xdr:to>
      <xdr:col>4</xdr:col>
      <xdr:colOff>520700</xdr:colOff>
      <xdr:row>38</xdr:row>
      <xdr:rowOff>1835</xdr:rowOff>
    </xdr:to>
    <xdr:sp macro="" textlink="">
      <xdr:nvSpPr>
        <xdr:cNvPr id="133" name="円/楕円 132"/>
        <xdr:cNvSpPr/>
      </xdr:nvSpPr>
      <xdr:spPr bwMode="auto">
        <a:xfrm>
          <a:off x="4953000" y="736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12012</xdr:rowOff>
    </xdr:from>
    <xdr:ext cx="736600" cy="259045"/>
    <xdr:sp macro="" textlink="">
      <xdr:nvSpPr>
        <xdr:cNvPr id="134" name="テキスト ボックス 133"/>
        <xdr:cNvSpPr txBox="1"/>
      </xdr:nvSpPr>
      <xdr:spPr>
        <a:xfrm>
          <a:off x="4622800" y="713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195419</xdr:rowOff>
    </xdr:from>
    <xdr:to>
      <xdr:col>3</xdr:col>
      <xdr:colOff>955675</xdr:colOff>
      <xdr:row>37</xdr:row>
      <xdr:rowOff>297019</xdr:rowOff>
    </xdr:to>
    <xdr:sp macro="" textlink="">
      <xdr:nvSpPr>
        <xdr:cNvPr id="135" name="円/楕円 134"/>
        <xdr:cNvSpPr/>
      </xdr:nvSpPr>
      <xdr:spPr bwMode="auto">
        <a:xfrm>
          <a:off x="4254500" y="732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135746</xdr:rowOff>
    </xdr:from>
    <xdr:ext cx="762000" cy="259045"/>
    <xdr:sp macro="" textlink="">
      <xdr:nvSpPr>
        <xdr:cNvPr id="136" name="テキスト ボックス 135"/>
        <xdr:cNvSpPr txBox="1"/>
      </xdr:nvSpPr>
      <xdr:spPr>
        <a:xfrm>
          <a:off x="3924300" y="708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194504</xdr:rowOff>
    </xdr:from>
    <xdr:to>
      <xdr:col>3</xdr:col>
      <xdr:colOff>257175</xdr:colOff>
      <xdr:row>37</xdr:row>
      <xdr:rowOff>296104</xdr:rowOff>
    </xdr:to>
    <xdr:sp macro="" textlink="">
      <xdr:nvSpPr>
        <xdr:cNvPr id="137" name="円/楕円 136"/>
        <xdr:cNvSpPr/>
      </xdr:nvSpPr>
      <xdr:spPr bwMode="auto">
        <a:xfrm>
          <a:off x="3556000" y="731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134831</xdr:rowOff>
    </xdr:from>
    <xdr:ext cx="762000" cy="259045"/>
    <xdr:sp macro="" textlink="">
      <xdr:nvSpPr>
        <xdr:cNvPr id="138" name="テキスト ボックス 137"/>
        <xdr:cNvSpPr txBox="1"/>
      </xdr:nvSpPr>
      <xdr:spPr>
        <a:xfrm>
          <a:off x="3225800" y="708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48,949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204350</xdr:rowOff>
    </xdr:from>
    <xdr:to>
      <xdr:col>2</xdr:col>
      <xdr:colOff>692150</xdr:colOff>
      <xdr:row>37</xdr:row>
      <xdr:rowOff>305950</xdr:rowOff>
    </xdr:to>
    <xdr:sp macro="" textlink="">
      <xdr:nvSpPr>
        <xdr:cNvPr id="139" name="円/楕円 138"/>
        <xdr:cNvSpPr/>
      </xdr:nvSpPr>
      <xdr:spPr bwMode="auto">
        <a:xfrm>
          <a:off x="2857500" y="732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144677</xdr:rowOff>
    </xdr:from>
    <xdr:ext cx="762000" cy="259045"/>
    <xdr:sp macro="" textlink="">
      <xdr:nvSpPr>
        <xdr:cNvPr id="140" name="テキスト ボックス 139"/>
        <xdr:cNvSpPr txBox="1"/>
      </xdr:nvSpPr>
      <xdr:spPr>
        <a:xfrm>
          <a:off x="2527300" y="709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本年度は前年度から実質単年度収支で</a:t>
          </a:r>
          <a:r>
            <a:rPr kumimoji="1" lang="en-US" altLang="ja-JP" sz="1300">
              <a:solidFill>
                <a:schemeClr val="dk1"/>
              </a:solidFill>
              <a:effectLst/>
              <a:latin typeface="+mn-lt"/>
              <a:ea typeface="+mn-ea"/>
              <a:cs typeface="+mn-cs"/>
            </a:rPr>
            <a:t>0.24</a:t>
          </a:r>
          <a:r>
            <a:rPr kumimoji="1" lang="ja-JP" altLang="ja-JP" sz="1300">
              <a:solidFill>
                <a:schemeClr val="dk1"/>
              </a:solidFill>
              <a:effectLst/>
              <a:latin typeface="+mn-lt"/>
              <a:ea typeface="+mn-ea"/>
              <a:cs typeface="+mn-cs"/>
            </a:rPr>
            <a:t>ポイント増加し</a:t>
          </a:r>
          <a:r>
            <a:rPr kumimoji="1" lang="en-US" altLang="ja-JP" sz="1300">
              <a:solidFill>
                <a:schemeClr val="dk1"/>
              </a:solidFill>
              <a:effectLst/>
              <a:latin typeface="+mn-lt"/>
              <a:ea typeface="+mn-ea"/>
              <a:cs typeface="+mn-cs"/>
            </a:rPr>
            <a:t>2.37</a:t>
          </a:r>
          <a:r>
            <a:rPr kumimoji="1" lang="ja-JP" altLang="ja-JP" sz="1300">
              <a:solidFill>
                <a:schemeClr val="dk1"/>
              </a:solidFill>
              <a:effectLst/>
              <a:latin typeface="+mn-lt"/>
              <a:ea typeface="+mn-ea"/>
              <a:cs typeface="+mn-cs"/>
            </a:rPr>
            <a:t>％となっており、財政調整基金残高では</a:t>
          </a:r>
          <a:r>
            <a:rPr kumimoji="1" lang="en-US" altLang="ja-JP" sz="1300">
              <a:solidFill>
                <a:schemeClr val="dk1"/>
              </a:solidFill>
              <a:effectLst/>
              <a:latin typeface="+mn-lt"/>
              <a:ea typeface="+mn-ea"/>
              <a:cs typeface="+mn-cs"/>
            </a:rPr>
            <a:t>1.96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4.93</a:t>
          </a:r>
          <a:r>
            <a:rPr kumimoji="1" lang="ja-JP" altLang="ja-JP" sz="1300">
              <a:solidFill>
                <a:schemeClr val="dk1"/>
              </a:solidFill>
              <a:effectLst/>
              <a:latin typeface="+mn-lt"/>
              <a:ea typeface="+mn-ea"/>
              <a:cs typeface="+mn-cs"/>
            </a:rPr>
            <a:t>％となっている。今後も緊急性や必要性を勘案しながら歳出の抑制に努める。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全ての事業で黒字となっているが、</a:t>
          </a:r>
          <a:r>
            <a:rPr kumimoji="1" lang="ja-JP" altLang="ja-JP" sz="1300">
              <a:solidFill>
                <a:schemeClr val="dk1"/>
              </a:solidFill>
              <a:effectLst/>
              <a:latin typeface="+mn-lt"/>
              <a:ea typeface="+mn-ea"/>
              <a:cs typeface="+mn-cs"/>
            </a:rPr>
            <a:t>病院事業、一般会計で</a:t>
          </a:r>
          <a:r>
            <a:rPr kumimoji="1" lang="ja-JP" altLang="en-US" sz="1300">
              <a:solidFill>
                <a:schemeClr val="dk1"/>
              </a:solidFill>
              <a:effectLst/>
              <a:latin typeface="+mn-lt"/>
              <a:ea typeface="+mn-ea"/>
              <a:cs typeface="+mn-cs"/>
            </a:rPr>
            <a:t>減少が見られる。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緊急性や必要性を勘案しながら歳出の抑制に努める。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の減少により、</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189</a:t>
          </a:r>
          <a:r>
            <a:rPr kumimoji="1" lang="ja-JP" altLang="ja-JP" sz="1300">
              <a:solidFill>
                <a:schemeClr val="dk1"/>
              </a:solidFill>
              <a:effectLst/>
              <a:latin typeface="+mn-lt"/>
              <a:ea typeface="+mn-ea"/>
              <a:cs typeface="+mn-cs"/>
            </a:rPr>
            <a:t>百万円減少し</a:t>
          </a:r>
          <a:r>
            <a:rPr kumimoji="1" lang="en-US" altLang="ja-JP" sz="1300">
              <a:solidFill>
                <a:schemeClr val="dk1"/>
              </a:solidFill>
              <a:effectLst/>
              <a:latin typeface="+mn-lt"/>
              <a:ea typeface="+mn-ea"/>
              <a:cs typeface="+mn-cs"/>
            </a:rPr>
            <a:t>478</a:t>
          </a:r>
          <a:r>
            <a:rPr kumimoji="1" lang="ja-JP" altLang="ja-JP" sz="1300">
              <a:solidFill>
                <a:schemeClr val="dk1"/>
              </a:solidFill>
              <a:effectLst/>
              <a:latin typeface="+mn-lt"/>
              <a:ea typeface="+mn-ea"/>
              <a:cs typeface="+mn-cs"/>
            </a:rPr>
            <a:t>百万円となっており、今後も借入額の抑制等で実質公債費比率の減に努める。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本年度</a:t>
          </a:r>
          <a:r>
            <a:rPr kumimoji="1" lang="ja-JP" altLang="en-US" sz="1300">
              <a:solidFill>
                <a:schemeClr val="dk1"/>
              </a:solidFill>
              <a:effectLst/>
              <a:latin typeface="+mn-lt"/>
              <a:ea typeface="+mn-ea"/>
              <a:cs typeface="+mn-cs"/>
            </a:rPr>
            <a:t>の将来負担比率の分子</a:t>
          </a:r>
          <a:r>
            <a:rPr kumimoji="1" lang="ja-JP" altLang="ja-JP" sz="1300">
              <a:solidFill>
                <a:schemeClr val="dk1"/>
              </a:solidFill>
              <a:effectLst/>
              <a:latin typeface="+mn-lt"/>
              <a:ea typeface="+mn-ea"/>
              <a:cs typeface="+mn-cs"/>
            </a:rPr>
            <a:t>は病院改築事業終了によ</a:t>
          </a:r>
          <a:r>
            <a:rPr kumimoji="1" lang="ja-JP" altLang="en-US" sz="1300">
              <a:solidFill>
                <a:schemeClr val="dk1"/>
              </a:solidFill>
              <a:effectLst/>
              <a:latin typeface="+mn-lt"/>
              <a:ea typeface="+mn-ea"/>
              <a:cs typeface="+mn-cs"/>
            </a:rPr>
            <a:t>る公営企業債</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繰入見込額</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により前年度から</a:t>
          </a:r>
          <a:r>
            <a:rPr kumimoji="1" lang="en-US" altLang="ja-JP" sz="1300">
              <a:solidFill>
                <a:schemeClr val="dk1"/>
              </a:solidFill>
              <a:effectLst/>
              <a:latin typeface="+mn-lt"/>
              <a:ea typeface="+mn-ea"/>
              <a:cs typeface="+mn-cs"/>
            </a:rPr>
            <a:t>1,556</a:t>
          </a:r>
          <a:r>
            <a:rPr kumimoji="1" lang="ja-JP" altLang="ja-JP" sz="1300">
              <a:solidFill>
                <a:schemeClr val="dk1"/>
              </a:solidFill>
              <a:effectLst/>
              <a:latin typeface="+mn-lt"/>
              <a:ea typeface="+mn-ea"/>
              <a:cs typeface="+mn-cs"/>
            </a:rPr>
            <a:t>百万</a:t>
          </a:r>
          <a:r>
            <a:rPr kumimoji="1" lang="ja-JP" altLang="en-US" sz="1300">
              <a:solidFill>
                <a:schemeClr val="dk1"/>
              </a:solidFill>
              <a:effectLst/>
              <a:latin typeface="+mn-lt"/>
              <a:ea typeface="+mn-ea"/>
              <a:cs typeface="+mn-cs"/>
            </a:rPr>
            <a:t>円減少</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1,362</a:t>
          </a:r>
          <a:r>
            <a:rPr kumimoji="1" lang="ja-JP" altLang="ja-JP" sz="1300">
              <a:solidFill>
                <a:schemeClr val="dk1"/>
              </a:solidFill>
              <a:effectLst/>
              <a:latin typeface="+mn-lt"/>
              <a:ea typeface="+mn-ea"/>
              <a:cs typeface="+mn-cs"/>
            </a:rPr>
            <a:t>百万円となっている。</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基準財政需要額算入見込額が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一般会計等に係る地方債の現在高は年々減少している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今後も借入額の抑制等で将来負担比率分子の減に努める。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39" sqref="E39:S39"/>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12266600</v>
      </c>
      <c r="BO4" s="379"/>
      <c r="BP4" s="379"/>
      <c r="BQ4" s="379"/>
      <c r="BR4" s="379"/>
      <c r="BS4" s="379"/>
      <c r="BT4" s="379"/>
      <c r="BU4" s="380"/>
      <c r="BV4" s="378">
        <v>12180305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4.9000000000000004</v>
      </c>
      <c r="CU4" s="556"/>
      <c r="CV4" s="556"/>
      <c r="CW4" s="556"/>
      <c r="CX4" s="556"/>
      <c r="CY4" s="556"/>
      <c r="CZ4" s="556"/>
      <c r="DA4" s="557"/>
      <c r="DB4" s="555">
        <v>6.9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11906521</v>
      </c>
      <c r="BO5" s="384"/>
      <c r="BP5" s="384"/>
      <c r="BQ5" s="384"/>
      <c r="BR5" s="384"/>
      <c r="BS5" s="384"/>
      <c r="BT5" s="384"/>
      <c r="BU5" s="385"/>
      <c r="BV5" s="383">
        <v>11682439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81.400000000000006</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360079</v>
      </c>
      <c r="BO6" s="384"/>
      <c r="BP6" s="384"/>
      <c r="BQ6" s="384"/>
      <c r="BR6" s="384"/>
      <c r="BS6" s="384"/>
      <c r="BT6" s="384"/>
      <c r="BU6" s="385"/>
      <c r="BV6" s="383">
        <v>497866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86.5</v>
      </c>
      <c r="CU6" s="530"/>
      <c r="CV6" s="530"/>
      <c r="CW6" s="530"/>
      <c r="CX6" s="530"/>
      <c r="CY6" s="530"/>
      <c r="CZ6" s="530"/>
      <c r="DA6" s="531"/>
      <c r="DB6" s="529">
        <v>88.3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25324</v>
      </c>
      <c r="BO7" s="384"/>
      <c r="BP7" s="384"/>
      <c r="BQ7" s="384"/>
      <c r="BR7" s="384"/>
      <c r="BS7" s="384"/>
      <c r="BT7" s="384"/>
      <c r="BU7" s="385"/>
      <c r="BV7" s="383">
        <v>29376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6795891</v>
      </c>
      <c r="CU7" s="384"/>
      <c r="CV7" s="384"/>
      <c r="CW7" s="384"/>
      <c r="CX7" s="384"/>
      <c r="CY7" s="384"/>
      <c r="CZ7" s="384"/>
      <c r="DA7" s="385"/>
      <c r="DB7" s="383">
        <v>6804156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334755</v>
      </c>
      <c r="BO8" s="384"/>
      <c r="BP8" s="384"/>
      <c r="BQ8" s="384"/>
      <c r="BR8" s="384"/>
      <c r="BS8" s="384"/>
      <c r="BT8" s="384"/>
      <c r="BU8" s="385"/>
      <c r="BV8" s="383">
        <v>468490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19056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-133735</v>
      </c>
      <c r="BO9" s="384"/>
      <c r="BP9" s="384"/>
      <c r="BQ9" s="384"/>
      <c r="BR9" s="384"/>
      <c r="BS9" s="384"/>
      <c r="BT9" s="384"/>
      <c r="BU9" s="385"/>
      <c r="BV9" s="383">
        <v>218184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17.5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20068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295131</v>
      </c>
      <c r="BO10" s="384"/>
      <c r="BP10" s="384"/>
      <c r="BQ10" s="384"/>
      <c r="BR10" s="384"/>
      <c r="BS10" s="384"/>
      <c r="BT10" s="384"/>
      <c r="BU10" s="385"/>
      <c r="BV10" s="383" t="s">
        <v>107</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78</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18112</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72931</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18082</v>
      </c>
      <c r="S13" s="485"/>
      <c r="T13" s="485"/>
      <c r="U13" s="485"/>
      <c r="V13" s="486"/>
      <c r="W13" s="472" t="s">
        <v>125</v>
      </c>
      <c r="X13" s="396"/>
      <c r="Y13" s="396"/>
      <c r="Z13" s="396"/>
      <c r="AA13" s="396"/>
      <c r="AB13" s="397"/>
      <c r="AC13" s="359">
        <v>498</v>
      </c>
      <c r="AD13" s="360"/>
      <c r="AE13" s="360"/>
      <c r="AF13" s="360"/>
      <c r="AG13" s="361"/>
      <c r="AH13" s="359">
        <v>547</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161396</v>
      </c>
      <c r="BO13" s="384"/>
      <c r="BP13" s="384"/>
      <c r="BQ13" s="384"/>
      <c r="BR13" s="384"/>
      <c r="BS13" s="384"/>
      <c r="BT13" s="384"/>
      <c r="BU13" s="385"/>
      <c r="BV13" s="383">
        <v>145253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12.9</v>
      </c>
      <c r="CU13" s="354"/>
      <c r="CV13" s="354"/>
      <c r="CW13" s="354"/>
      <c r="CX13" s="354"/>
      <c r="CY13" s="354"/>
      <c r="CZ13" s="354"/>
      <c r="DA13" s="355"/>
      <c r="DB13" s="353">
        <v>15.5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18444</v>
      </c>
      <c r="S14" s="485"/>
      <c r="T14" s="485"/>
      <c r="U14" s="485"/>
      <c r="V14" s="486"/>
      <c r="W14" s="487"/>
      <c r="X14" s="399"/>
      <c r="Y14" s="399"/>
      <c r="Z14" s="399"/>
      <c r="AA14" s="399"/>
      <c r="AB14" s="400"/>
      <c r="AC14" s="477">
        <v>6</v>
      </c>
      <c r="AD14" s="478"/>
      <c r="AE14" s="478"/>
      <c r="AF14" s="478"/>
      <c r="AG14" s="479"/>
      <c r="AH14" s="477">
        <v>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26.3</v>
      </c>
      <c r="CU14" s="456"/>
      <c r="CV14" s="456"/>
      <c r="CW14" s="456"/>
      <c r="CX14" s="456"/>
      <c r="CY14" s="456"/>
      <c r="CZ14" s="456"/>
      <c r="DA14" s="457"/>
      <c r="DB14" s="488">
        <v>55.2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18416</v>
      </c>
      <c r="S15" s="485"/>
      <c r="T15" s="485"/>
      <c r="U15" s="485"/>
      <c r="V15" s="486"/>
      <c r="W15" s="472" t="s">
        <v>132</v>
      </c>
      <c r="X15" s="396"/>
      <c r="Y15" s="396"/>
      <c r="Z15" s="396"/>
      <c r="AA15" s="396"/>
      <c r="AB15" s="397"/>
      <c r="AC15" s="359">
        <v>1985</v>
      </c>
      <c r="AD15" s="360"/>
      <c r="AE15" s="360"/>
      <c r="AF15" s="360"/>
      <c r="AG15" s="361"/>
      <c r="AH15" s="359">
        <v>2191</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1798925</v>
      </c>
      <c r="BO15" s="379"/>
      <c r="BP15" s="379"/>
      <c r="BQ15" s="379"/>
      <c r="BR15" s="379"/>
      <c r="BS15" s="379"/>
      <c r="BT15" s="379"/>
      <c r="BU15" s="380"/>
      <c r="BV15" s="378">
        <v>1759229</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24</v>
      </c>
      <c r="AD16" s="478"/>
      <c r="AE16" s="478"/>
      <c r="AF16" s="478"/>
      <c r="AG16" s="479"/>
      <c r="AH16" s="477">
        <v>25.1</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5889860</v>
      </c>
      <c r="BO16" s="384"/>
      <c r="BP16" s="384"/>
      <c r="BQ16" s="384"/>
      <c r="BR16" s="384"/>
      <c r="BS16" s="384"/>
      <c r="BT16" s="384"/>
      <c r="BU16" s="385"/>
      <c r="BV16" s="383">
        <v>5880727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5786</v>
      </c>
      <c r="AD17" s="360"/>
      <c r="AE17" s="360"/>
      <c r="AF17" s="360"/>
      <c r="AG17" s="361"/>
      <c r="AH17" s="359">
        <v>5985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2300036</v>
      </c>
      <c r="BO17" s="384"/>
      <c r="BP17" s="384"/>
      <c r="BQ17" s="384"/>
      <c r="BR17" s="384"/>
      <c r="BS17" s="384"/>
      <c r="BT17" s="384"/>
      <c r="BU17" s="385"/>
      <c r="BV17" s="383">
        <v>2259736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78.680000000000007</v>
      </c>
      <c r="M18" s="448"/>
      <c r="N18" s="448"/>
      <c r="O18" s="448"/>
      <c r="P18" s="448"/>
      <c r="Q18" s="448"/>
      <c r="R18" s="449"/>
      <c r="S18" s="449"/>
      <c r="T18" s="449"/>
      <c r="U18" s="449"/>
      <c r="V18" s="450"/>
      <c r="W18" s="464"/>
      <c r="X18" s="465"/>
      <c r="Y18" s="465"/>
      <c r="Z18" s="465"/>
      <c r="AA18" s="465"/>
      <c r="AB18" s="473"/>
      <c r="AC18" s="347">
        <v>70</v>
      </c>
      <c r="AD18" s="348"/>
      <c r="AE18" s="348"/>
      <c r="AF18" s="348"/>
      <c r="AG18" s="451"/>
      <c r="AH18" s="347">
        <v>68.599999999999994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5687923</v>
      </c>
      <c r="BO18" s="384"/>
      <c r="BP18" s="384"/>
      <c r="BQ18" s="384"/>
      <c r="BR18" s="384"/>
      <c r="BS18" s="384"/>
      <c r="BT18" s="384"/>
      <c r="BU18" s="385"/>
      <c r="BV18" s="383">
        <v>5827136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242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8320006</v>
      </c>
      <c r="BO19" s="384"/>
      <c r="BP19" s="384"/>
      <c r="BQ19" s="384"/>
      <c r="BR19" s="384"/>
      <c r="BS19" s="384"/>
      <c r="BT19" s="384"/>
      <c r="BU19" s="385"/>
      <c r="BV19" s="383">
        <v>8398848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8415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11729245</v>
      </c>
      <c r="BO23" s="384"/>
      <c r="BP23" s="384"/>
      <c r="BQ23" s="384"/>
      <c r="BR23" s="384"/>
      <c r="BS23" s="384"/>
      <c r="BT23" s="384"/>
      <c r="BU23" s="385"/>
      <c r="BV23" s="383">
        <v>11820063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7990</v>
      </c>
      <c r="R24" s="360"/>
      <c r="S24" s="360"/>
      <c r="T24" s="360"/>
      <c r="U24" s="360"/>
      <c r="V24" s="361"/>
      <c r="W24" s="425"/>
      <c r="X24" s="416"/>
      <c r="Y24" s="417"/>
      <c r="Z24" s="356" t="s">
        <v>155</v>
      </c>
      <c r="AA24" s="357"/>
      <c r="AB24" s="357"/>
      <c r="AC24" s="357"/>
      <c r="AD24" s="357"/>
      <c r="AE24" s="357"/>
      <c r="AF24" s="357"/>
      <c r="AG24" s="358"/>
      <c r="AH24" s="359">
        <v>172</v>
      </c>
      <c r="AI24" s="360"/>
      <c r="AJ24" s="360"/>
      <c r="AK24" s="360"/>
      <c r="AL24" s="361"/>
      <c r="AM24" s="359">
        <v>534576</v>
      </c>
      <c r="AN24" s="360"/>
      <c r="AO24" s="360"/>
      <c r="AP24" s="360"/>
      <c r="AQ24" s="360"/>
      <c r="AR24" s="361"/>
      <c r="AS24" s="359">
        <v>3108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11377363</v>
      </c>
      <c r="BO24" s="384"/>
      <c r="BP24" s="384"/>
      <c r="BQ24" s="384"/>
      <c r="BR24" s="384"/>
      <c r="BS24" s="384"/>
      <c r="BT24" s="384"/>
      <c r="BU24" s="385"/>
      <c r="BV24" s="383">
        <v>11371405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6410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430495</v>
      </c>
      <c r="BO25" s="379"/>
      <c r="BP25" s="379"/>
      <c r="BQ25" s="379"/>
      <c r="BR25" s="379"/>
      <c r="BS25" s="379"/>
      <c r="BT25" s="379"/>
      <c r="BU25" s="380"/>
      <c r="BV25" s="378">
        <v>491777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5610</v>
      </c>
      <c r="R26" s="360"/>
      <c r="S26" s="360"/>
      <c r="T26" s="360"/>
      <c r="U26" s="360"/>
      <c r="V26" s="361"/>
      <c r="W26" s="425"/>
      <c r="X26" s="416"/>
      <c r="Y26" s="417"/>
      <c r="Z26" s="356" t="s">
        <v>161</v>
      </c>
      <c r="AA26" s="438"/>
      <c r="AB26" s="438"/>
      <c r="AC26" s="438"/>
      <c r="AD26" s="438"/>
      <c r="AE26" s="438"/>
      <c r="AF26" s="438"/>
      <c r="AG26" s="439"/>
      <c r="AH26" s="359">
        <v>1</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164</v>
      </c>
      <c r="F27" s="357"/>
      <c r="G27" s="357"/>
      <c r="H27" s="357"/>
      <c r="I27" s="357"/>
      <c r="J27" s="357"/>
      <c r="K27" s="358"/>
      <c r="L27" s="359">
        <v>1</v>
      </c>
      <c r="M27" s="360"/>
      <c r="N27" s="360"/>
      <c r="O27" s="360"/>
      <c r="P27" s="361"/>
      <c r="Q27" s="359">
        <v>3940</v>
      </c>
      <c r="R27" s="360"/>
      <c r="S27" s="360"/>
      <c r="T27" s="360"/>
      <c r="U27" s="360"/>
      <c r="V27" s="361"/>
      <c r="W27" s="425"/>
      <c r="X27" s="416"/>
      <c r="Y27" s="417"/>
      <c r="Z27" s="356" t="s">
        <v>165</v>
      </c>
      <c r="AA27" s="357"/>
      <c r="AB27" s="357"/>
      <c r="AC27" s="357"/>
      <c r="AD27" s="357"/>
      <c r="AE27" s="357"/>
      <c r="AF27" s="357"/>
      <c r="AG27" s="358"/>
      <c r="AH27" s="359">
        <v>2</v>
      </c>
      <c r="AI27" s="360"/>
      <c r="AJ27" s="360"/>
      <c r="AK27" s="360"/>
      <c r="AL27" s="361"/>
      <c r="AM27" s="359" t="s">
        <v>162</v>
      </c>
      <c r="AN27" s="360"/>
      <c r="AO27" s="360"/>
      <c r="AP27" s="360"/>
      <c r="AQ27" s="360"/>
      <c r="AR27" s="361"/>
      <c r="AS27" s="359" t="s">
        <v>162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380333</v>
      </c>
      <c r="BO27" s="387"/>
      <c r="BP27" s="387"/>
      <c r="BQ27" s="387"/>
      <c r="BR27" s="387"/>
      <c r="BS27" s="387"/>
      <c r="BT27" s="387"/>
      <c r="BU27" s="388"/>
      <c r="BV27" s="386">
        <v>372882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3480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2097710</v>
      </c>
      <c r="BO28" s="379"/>
      <c r="BP28" s="379"/>
      <c r="BQ28" s="379"/>
      <c r="BR28" s="379"/>
      <c r="BS28" s="379"/>
      <c r="BT28" s="379"/>
      <c r="BU28" s="380"/>
      <c r="BV28" s="378">
        <v>1802579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12</v>
      </c>
      <c r="M29" s="360"/>
      <c r="N29" s="360"/>
      <c r="O29" s="360"/>
      <c r="P29" s="361"/>
      <c r="Q29" s="359">
        <v>3180</v>
      </c>
      <c r="R29" s="360"/>
      <c r="S29" s="360"/>
      <c r="T29" s="360"/>
      <c r="U29" s="360"/>
      <c r="V29" s="361"/>
      <c r="W29" s="426"/>
      <c r="X29" s="427"/>
      <c r="Y29" s="428"/>
      <c r="Z29" s="356" t="s">
        <v>172</v>
      </c>
      <c r="AA29" s="357"/>
      <c r="AB29" s="357"/>
      <c r="AC29" s="357"/>
      <c r="AD29" s="357"/>
      <c r="AE29" s="357"/>
      <c r="AF29" s="357"/>
      <c r="AG29" s="358"/>
      <c r="AH29" s="359">
        <v>174</v>
      </c>
      <c r="AI29" s="360"/>
      <c r="AJ29" s="360"/>
      <c r="AK29" s="360"/>
      <c r="AL29" s="361"/>
      <c r="AM29" s="359">
        <v>542150</v>
      </c>
      <c r="AN29" s="360"/>
      <c r="AO29" s="360"/>
      <c r="AP29" s="360"/>
      <c r="AQ29" s="360"/>
      <c r="AR29" s="361"/>
      <c r="AS29" s="359">
        <v>3116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93965</v>
      </c>
      <c r="BO29" s="384"/>
      <c r="BP29" s="384"/>
      <c r="BQ29" s="384"/>
      <c r="BR29" s="384"/>
      <c r="BS29" s="384"/>
      <c r="BT29" s="384"/>
      <c r="BU29" s="385"/>
      <c r="BV29" s="383">
        <v>93498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279391</v>
      </c>
      <c r="BO30" s="387"/>
      <c r="BP30" s="387"/>
      <c r="BQ30" s="387"/>
      <c r="BR30" s="387"/>
      <c r="BS30" s="387"/>
      <c r="BT30" s="387"/>
      <c r="BU30" s="388"/>
      <c r="BV30" s="386">
        <v>228524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空知教育センター組合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砂川土地開発公社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砂川地区保健衛生組合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北海道子どもの国協会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中・北空知廃棄物処理広域連合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中空知広域市町村圏組合（普通会計分）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砂川地区広域消防連合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中北空知広域水道企業団</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石狩川流域下水道組合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election activeCell="K39" sqref="K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13444</v>
      </c>
      <c r="J41" s="83">
        <v>12571</v>
      </c>
      <c r="K41" s="83">
        <v>12005</v>
      </c>
      <c r="L41" s="83">
        <v>11820</v>
      </c>
      <c r="M41" s="84">
        <v>11729</v>
      </c>
    </row>
    <row r="42" spans="2:13" ht="27.75" customHeight="1" x14ac:dyDescent="0.15">
      <c r="B42" s="1171"/>
      <c r="C42" s="1172"/>
      <c r="D42" s="85"/>
      <c r="E42" s="1175" t="s">
        <v>26</v>
      </c>
      <c r="F42" s="1175"/>
      <c r="G42" s="1175"/>
      <c r="H42" s="1176"/>
      <c r="I42" s="86">
        <v>1</v>
      </c>
      <c r="J42" s="87" t="s">
        <v>476</v>
      </c>
      <c r="K42" s="87" t="s">
        <v>476</v>
      </c>
      <c r="L42" s="87" t="s">
        <v>476</v>
      </c>
      <c r="M42" s="88" t="s">
        <v>476</v>
      </c>
    </row>
    <row r="43" spans="2:13" ht="27.75" customHeight="1" x14ac:dyDescent="0.15">
      <c r="B43" s="1171"/>
      <c r="C43" s="1172"/>
      <c r="D43" s="85"/>
      <c r="E43" s="1175" t="s">
        <v>27</v>
      </c>
      <c r="F43" s="1175"/>
      <c r="G43" s="1175"/>
      <c r="H43" s="1176"/>
      <c r="I43" s="86">
        <v>11220</v>
      </c>
      <c r="J43" s="87">
        <v>11649</v>
      </c>
      <c r="K43" s="87">
        <v>11048</v>
      </c>
      <c r="L43" s="87">
        <v>10579</v>
      </c>
      <c r="M43" s="88">
        <v>9982</v>
      </c>
    </row>
    <row r="44" spans="2:13" ht="27.75" customHeight="1" x14ac:dyDescent="0.15">
      <c r="B44" s="1171"/>
      <c r="C44" s="1172"/>
      <c r="D44" s="85"/>
      <c r="E44" s="1175" t="s">
        <v>28</v>
      </c>
      <c r="F44" s="1175"/>
      <c r="G44" s="1175"/>
      <c r="H44" s="1176"/>
      <c r="I44" s="86">
        <v>1041</v>
      </c>
      <c r="J44" s="87">
        <v>1047</v>
      </c>
      <c r="K44" s="87">
        <v>1013</v>
      </c>
      <c r="L44" s="87">
        <v>866</v>
      </c>
      <c r="M44" s="88">
        <v>776</v>
      </c>
    </row>
    <row r="45" spans="2:13" ht="27.75" customHeight="1" x14ac:dyDescent="0.15">
      <c r="B45" s="1171"/>
      <c r="C45" s="1172"/>
      <c r="D45" s="85"/>
      <c r="E45" s="1175" t="s">
        <v>29</v>
      </c>
      <c r="F45" s="1175"/>
      <c r="G45" s="1175"/>
      <c r="H45" s="1176"/>
      <c r="I45" s="86">
        <v>1201</v>
      </c>
      <c r="J45" s="87">
        <v>1163</v>
      </c>
      <c r="K45" s="87">
        <v>1140</v>
      </c>
      <c r="L45" s="87">
        <v>955</v>
      </c>
      <c r="M45" s="88">
        <v>887</v>
      </c>
    </row>
    <row r="46" spans="2:13" ht="27.75" customHeight="1" x14ac:dyDescent="0.15">
      <c r="B46" s="1171"/>
      <c r="C46" s="1172"/>
      <c r="D46" s="85"/>
      <c r="E46" s="1175" t="s">
        <v>30</v>
      </c>
      <c r="F46" s="1175"/>
      <c r="G46" s="1175"/>
      <c r="H46" s="1176"/>
      <c r="I46" s="86">
        <v>1090</v>
      </c>
      <c r="J46" s="87">
        <v>526</v>
      </c>
      <c r="K46" s="87">
        <v>519</v>
      </c>
      <c r="L46" s="87">
        <v>652</v>
      </c>
      <c r="M46" s="88">
        <v>657</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2015</v>
      </c>
      <c r="J49" s="87">
        <v>2196</v>
      </c>
      <c r="K49" s="87">
        <v>2456</v>
      </c>
      <c r="L49" s="87">
        <v>2332</v>
      </c>
      <c r="M49" s="88">
        <v>2690</v>
      </c>
    </row>
    <row r="50" spans="2:13" ht="27.75" customHeight="1" x14ac:dyDescent="0.15">
      <c r="B50" s="1171"/>
      <c r="C50" s="1172"/>
      <c r="D50" s="85"/>
      <c r="E50" s="1175" t="s">
        <v>35</v>
      </c>
      <c r="F50" s="1175"/>
      <c r="G50" s="1175"/>
      <c r="H50" s="1176"/>
      <c r="I50" s="86">
        <v>2189</v>
      </c>
      <c r="J50" s="87">
        <v>2213</v>
      </c>
      <c r="K50" s="87">
        <v>2196</v>
      </c>
      <c r="L50" s="87">
        <v>2178</v>
      </c>
      <c r="M50" s="88">
        <v>2136</v>
      </c>
    </row>
    <row r="51" spans="2:13" ht="27.75" customHeight="1" x14ac:dyDescent="0.15">
      <c r="B51" s="1173"/>
      <c r="C51" s="1174"/>
      <c r="D51" s="85"/>
      <c r="E51" s="1175" t="s">
        <v>36</v>
      </c>
      <c r="F51" s="1175"/>
      <c r="G51" s="1175"/>
      <c r="H51" s="1176"/>
      <c r="I51" s="86">
        <v>17875</v>
      </c>
      <c r="J51" s="87">
        <v>18474</v>
      </c>
      <c r="K51" s="87">
        <v>18198</v>
      </c>
      <c r="L51" s="87">
        <v>17443</v>
      </c>
      <c r="M51" s="88">
        <v>17844</v>
      </c>
    </row>
    <row r="52" spans="2:13" ht="27.75" customHeight="1" thickBot="1" x14ac:dyDescent="0.2">
      <c r="B52" s="1177" t="s">
        <v>37</v>
      </c>
      <c r="C52" s="1178"/>
      <c r="D52" s="90"/>
      <c r="E52" s="1179" t="s">
        <v>38</v>
      </c>
      <c r="F52" s="1179"/>
      <c r="G52" s="1179"/>
      <c r="H52" s="1180"/>
      <c r="I52" s="91">
        <v>5918</v>
      </c>
      <c r="J52" s="92">
        <v>4072</v>
      </c>
      <c r="K52" s="92">
        <v>2875</v>
      </c>
      <c r="L52" s="92">
        <v>2918</v>
      </c>
      <c r="M52" s="93">
        <v>1362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80889</v>
      </c>
      <c r="E3" s="116"/>
      <c r="F3" s="117">
        <v>78670</v>
      </c>
      <c r="G3" s="118"/>
      <c r="H3" s="119"/>
    </row>
    <row r="4" spans="1:8" x14ac:dyDescent="0.15">
      <c r="A4" s="120"/>
      <c r="B4" s="121"/>
      <c r="C4" s="122"/>
      <c r="D4" s="123">
        <v>26527</v>
      </c>
      <c r="E4" s="124"/>
      <c r="F4" s="125">
        <v>38094</v>
      </c>
      <c r="G4" s="126"/>
      <c r="H4" s="127"/>
    </row>
    <row r="5" spans="1:8" x14ac:dyDescent="0.15">
      <c r="A5" s="108" t="s">
        <v>508</v>
      </c>
      <c r="B5" s="113"/>
      <c r="C5" s="114"/>
      <c r="D5" s="115">
        <v>55649</v>
      </c>
      <c r="E5" s="116"/>
      <c r="F5" s="117">
        <v>67201</v>
      </c>
      <c r="G5" s="118"/>
      <c r="H5" s="119"/>
    </row>
    <row r="6" spans="1:8" x14ac:dyDescent="0.15">
      <c r="A6" s="120"/>
      <c r="B6" s="121"/>
      <c r="C6" s="122"/>
      <c r="D6" s="123">
        <v>32956</v>
      </c>
      <c r="E6" s="124"/>
      <c r="F6" s="125">
        <v>35210</v>
      </c>
      <c r="G6" s="126"/>
      <c r="H6" s="127"/>
    </row>
    <row r="7" spans="1:8" x14ac:dyDescent="0.15">
      <c r="A7" s="108" t="s">
        <v>509</v>
      </c>
      <c r="B7" s="113"/>
      <c r="C7" s="114"/>
      <c r="D7" s="115">
        <v>56165</v>
      </c>
      <c r="E7" s="116"/>
      <c r="F7" s="117">
        <v>75709</v>
      </c>
      <c r="G7" s="118"/>
      <c r="H7" s="119"/>
    </row>
    <row r="8" spans="1:8" x14ac:dyDescent="0.15">
      <c r="A8" s="120"/>
      <c r="B8" s="121"/>
      <c r="C8" s="122"/>
      <c r="D8" s="123">
        <v>33508</v>
      </c>
      <c r="E8" s="124"/>
      <c r="F8" s="125">
        <v>35212</v>
      </c>
      <c r="G8" s="126"/>
      <c r="H8" s="127"/>
    </row>
    <row r="9" spans="1:8" x14ac:dyDescent="0.15">
      <c r="A9" s="108" t="s">
        <v>510</v>
      </c>
      <c r="B9" s="113"/>
      <c r="C9" s="114"/>
      <c r="D9" s="115">
        <v>79205</v>
      </c>
      <c r="E9" s="116"/>
      <c r="F9" s="117">
        <v>90961</v>
      </c>
      <c r="G9" s="118"/>
      <c r="H9" s="119"/>
    </row>
    <row r="10" spans="1:8" x14ac:dyDescent="0.15">
      <c r="A10" s="120"/>
      <c r="B10" s="121"/>
      <c r="C10" s="122"/>
      <c r="D10" s="123">
        <v>41429</v>
      </c>
      <c r="E10" s="124"/>
      <c r="F10" s="125">
        <v>37720</v>
      </c>
      <c r="G10" s="126"/>
      <c r="H10" s="127"/>
    </row>
    <row r="11" spans="1:8" x14ac:dyDescent="0.15">
      <c r="A11" s="108" t="s">
        <v>511</v>
      </c>
      <c r="B11" s="113"/>
      <c r="C11" s="114"/>
      <c r="D11" s="115">
        <v>78465</v>
      </c>
      <c r="E11" s="116"/>
      <c r="F11" s="117">
        <v>106614</v>
      </c>
      <c r="G11" s="118"/>
      <c r="H11" s="119"/>
    </row>
    <row r="12" spans="1:8" x14ac:dyDescent="0.15">
      <c r="A12" s="120"/>
      <c r="B12" s="121"/>
      <c r="C12" s="128"/>
      <c r="D12" s="123">
        <v>47356</v>
      </c>
      <c r="E12" s="124"/>
      <c r="F12" s="125">
        <v>45545</v>
      </c>
      <c r="G12" s="126"/>
      <c r="H12" s="127"/>
    </row>
    <row r="13" spans="1:8" x14ac:dyDescent="0.15">
      <c r="A13" s="108"/>
      <c r="B13" s="113"/>
      <c r="C13" s="129"/>
      <c r="D13" s="130">
        <v>70075</v>
      </c>
      <c r="E13" s="131"/>
      <c r="F13" s="132">
        <v>83831</v>
      </c>
      <c r="G13" s="133"/>
      <c r="H13" s="119"/>
    </row>
    <row r="14" spans="1:8" x14ac:dyDescent="0.15">
      <c r="A14" s="120"/>
      <c r="B14" s="121"/>
      <c r="C14" s="122"/>
      <c r="D14" s="123">
        <v>36355</v>
      </c>
      <c r="E14" s="124"/>
      <c r="F14" s="125">
        <v>38356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3.59</v>
      </c>
      <c r="C19" s="134">
        <f>ROUND(VALUE(SUBSTITUTE(実質収支比率等に係る経年分析!G$48,"▲","-")),2)</f>
        <v>6.17</v>
      </c>
      <c r="D19" s="134">
        <f>ROUND(VALUE(SUBSTITUTE(実質収支比率等に係る経年分析!H$48,"▲","-")),2)</f>
        <v>3.73</v>
      </c>
      <c r="E19" s="134">
        <f>ROUND(VALUE(SUBSTITUTE(実質収支比率等に係る経年分析!I$48,"▲","-")),2)</f>
        <v>6.89</v>
      </c>
      <c r="F19" s="134">
        <f>ROUND(VALUE(SUBSTITUTE(実質収支比率等に係る経年分析!J$48,"▲","-")),2)</f>
        <v>4.93</v>
      </c>
    </row>
    <row r="20" spans="1:11" x14ac:dyDescent="0.15">
      <c r="A20" s="134" t="s">
        <v>43</v>
      </c>
      <c r="B20" s="134">
        <f>ROUND(VALUE(SUBSTITUTE(実質収支比率等に係る経年分析!F$47,"▲","-")),2)</f>
        <v>21.18</v>
      </c>
      <c r="C20" s="134">
        <f>ROUND(VALUE(SUBSTITUTE(実質収支比率等に係る経年分析!G$47,"▲","-")),2)</f>
        <v>24.46</v>
      </c>
      <c r="D20" s="134">
        <f>ROUND(VALUE(SUBSTITUTE(実質収支比率等に係る経年分析!H$47,"▲","-")),2)</f>
        <v>27.93</v>
      </c>
      <c r="E20" s="134">
        <f>ROUND(VALUE(SUBSTITUTE(実質収支比率等に係る経年分析!I$47,"▲","-")),2)</f>
        <v>26.49</v>
      </c>
      <c r="F20" s="134">
        <f>ROUND(VALUE(SUBSTITUTE(実質収支比率等に係る経年分析!J$47,"▲","-")),2)</f>
        <v>30.87</v>
      </c>
    </row>
    <row r="21" spans="1:11" x14ac:dyDescent="0.15">
      <c r="A21" s="134" t="s">
        <v>44</v>
      </c>
      <c r="B21" s="134">
        <f>IF(ISNUMBER(VALUE(SUBSTITUTE(実質収支比率等に係る経年分析!F$49,"▲","-"))),ROUND(VALUE(SUBSTITUTE(実質収支比率等に係る経年分析!F$49,"▲","-")),2),NA())</f>
        <v>9.2200000000000006</v>
      </c>
      <c r="C21" s="134">
        <f>IF(ISNUMBER(VALUE(SUBSTITUTE(実質収支比率等に係る経年分析!G$49,"▲","-"))),ROUND(VALUE(SUBSTITUTE(実質収支比率等に係る経年分析!G$49,"▲","-")),2),NA())</f>
        <v>5.39</v>
      </c>
      <c r="D21" s="134">
        <f>IF(ISNUMBER(VALUE(SUBSTITUTE(実質収支比率等に係る経年分析!H$49,"▲","-"))),ROUND(VALUE(SUBSTITUTE(実質収支比率等に係る経年分析!H$49,"▲","-")),2),NA())</f>
        <v>1.1100000000000001</v>
      </c>
      <c r="E21" s="134">
        <f>IF(ISNUMBER(VALUE(SUBSTITUTE(実質収支比率等に係る経年分析!I$49,"▲","-"))),ROUND(VALUE(SUBSTITUTE(実質収支比率等に係る経年分析!I$49,"▲","-")),2),NA())</f>
        <v>2.13</v>
      </c>
      <c r="F21" s="134">
        <f>IF(ISNUMBER(VALUE(SUBSTITUTE(実質収支比率等に係る経年分析!J$49,"▲","-"))),ROUND(VALUE(SUBSTITUTE(実質収支比率等に係る経年分析!J$49,"▲","-")),2),NA())</f>
        <v>2.37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f>IF(ROUND(VALUE(SUBSTITUTE(連結実質赤字比率に係る赤字・黒字の構成分析!I$37,"▲", "-")), 2) &lt; 0, ABS(ROUND(VALUE(SUBSTITUTE(連結実質赤字比率に係る赤字・黒字の構成分析!I$37,"▲", "-")), 2)), NA())</f>
        <v>0.06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4.92</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28.16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1707</v>
      </c>
      <c r="E42" s="136"/>
      <c r="F42" s="136"/>
      <c r="G42" s="136">
        <f>'実質公債費比率（分子）の構造'!L$52</f>
        <v>1651</v>
      </c>
      <c r="H42" s="136"/>
      <c r="I42" s="136"/>
      <c r="J42" s="136">
        <f>'実質公債費比率（分子）の構造'!M$52</f>
        <v>1663</v>
      </c>
      <c r="K42" s="136"/>
      <c r="L42" s="136"/>
      <c r="M42" s="136">
        <f>'実質公債費比率（分子）の構造'!N$52</f>
        <v>1773</v>
      </c>
      <c r="N42" s="136"/>
      <c r="O42" s="136"/>
      <c r="P42" s="136">
        <f>'実質公債費比率（分子）の構造'!O$52</f>
        <v>1850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160</v>
      </c>
      <c r="C45" s="136"/>
      <c r="D45" s="136"/>
      <c r="E45" s="136">
        <f>'実質公債費比率（分子）の構造'!L$49</f>
        <v>160</v>
      </c>
      <c r="F45" s="136"/>
      <c r="G45" s="136"/>
      <c r="H45" s="136">
        <f>'実質公債費比率（分子）の構造'!M$49</f>
        <v>159</v>
      </c>
      <c r="I45" s="136"/>
      <c r="J45" s="136"/>
      <c r="K45" s="136">
        <f>'実質公債費比率（分子）の構造'!N$49</f>
        <v>161</v>
      </c>
      <c r="L45" s="136"/>
      <c r="M45" s="136"/>
      <c r="N45" s="136">
        <f>'実質公債費比率（分子）の構造'!O$49</f>
        <v>162</v>
      </c>
      <c r="O45" s="136"/>
      <c r="P45" s="136"/>
    </row>
    <row r="46" spans="1:16" x14ac:dyDescent="0.15">
      <c r="A46" s="136" t="s">
        <v>55</v>
      </c>
      <c r="B46" s="136">
        <f>'実質公債費比率（分子）の構造'!K$48</f>
        <v>430</v>
      </c>
      <c r="C46" s="136"/>
      <c r="D46" s="136"/>
      <c r="E46" s="136">
        <f>'実質公債費比率（分子）の構造'!L$48</f>
        <v>492</v>
      </c>
      <c r="F46" s="136"/>
      <c r="G46" s="136"/>
      <c r="H46" s="136">
        <f>'実質公債費比率（分子）の構造'!M$48</f>
        <v>635</v>
      </c>
      <c r="I46" s="136"/>
      <c r="J46" s="136"/>
      <c r="K46" s="136">
        <f>'実質公債費比率（分子）の構造'!N$48</f>
        <v>652</v>
      </c>
      <c r="L46" s="136"/>
      <c r="M46" s="136"/>
      <c r="N46" s="136">
        <f>'実質公債費比率（分子）の構造'!O$48</f>
        <v>655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1994</v>
      </c>
      <c r="C49" s="136"/>
      <c r="D49" s="136"/>
      <c r="E49" s="136">
        <f>'実質公債費比率（分子）の構造'!L$45</f>
        <v>1916</v>
      </c>
      <c r="F49" s="136"/>
      <c r="G49" s="136"/>
      <c r="H49" s="136">
        <f>'実質公債費比率（分子）の構造'!M$45</f>
        <v>1768</v>
      </c>
      <c r="I49" s="136"/>
      <c r="J49" s="136"/>
      <c r="K49" s="136">
        <f>'実質公債費比率（分子）の構造'!N$45</f>
        <v>1627</v>
      </c>
      <c r="L49" s="136"/>
      <c r="M49" s="136"/>
      <c r="N49" s="136">
        <f>'実質公債費比率（分子）の構造'!O$45</f>
        <v>1511</v>
      </c>
      <c r="O49" s="136"/>
      <c r="P49" s="136"/>
    </row>
    <row r="50" spans="1:16" x14ac:dyDescent="0.15">
      <c r="A50" s="136" t="s">
        <v>59</v>
      </c>
      <c r="B50" s="136" t="e">
        <f>NA()</f>
        <v>#N/A</v>
      </c>
      <c r="C50" s="136">
        <f>IF(ISNUMBER('実質公債費比率（分子）の構造'!K$53),'実質公債費比率（分子）の構造'!K$53,NA())</f>
        <v>878</v>
      </c>
      <c r="D50" s="136" t="e">
        <f>NA()</f>
        <v>#N/A</v>
      </c>
      <c r="E50" s="136" t="e">
        <f>NA()</f>
        <v>#N/A</v>
      </c>
      <c r="F50" s="136">
        <f>IF(ISNUMBER('実質公債費比率（分子）の構造'!L$53),'実質公債費比率（分子）の構造'!L$53,NA())</f>
        <v>918</v>
      </c>
      <c r="G50" s="136" t="e">
        <f>NA()</f>
        <v>#N/A</v>
      </c>
      <c r="H50" s="136" t="e">
        <f>NA()</f>
        <v>#N/A</v>
      </c>
      <c r="I50" s="136">
        <f>IF(ISNUMBER('実質公債費比率（分子）の構造'!M$53),'実質公債費比率（分子）の構造'!M$53,NA())</f>
        <v>899</v>
      </c>
      <c r="J50" s="136" t="e">
        <f>NA()</f>
        <v>#N/A</v>
      </c>
      <c r="K50" s="136" t="e">
        <f>NA()</f>
        <v>#N/A</v>
      </c>
      <c r="L50" s="136">
        <f>IF(ISNUMBER('実質公債費比率（分子）の構造'!N$53),'実質公債費比率（分子）の構造'!N$53,NA())</f>
        <v>667</v>
      </c>
      <c r="M50" s="136" t="e">
        <f>NA()</f>
        <v>#N/A</v>
      </c>
      <c r="N50" s="136" t="e">
        <f>NA()</f>
        <v>#N/A</v>
      </c>
      <c r="O50" s="136">
        <f>IF(ISNUMBER('実質公債費比率（分子）の構造'!O$53),'実質公債費比率（分子）の構造'!O$53,NA())</f>
        <v>478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17875</v>
      </c>
      <c r="E56" s="135"/>
      <c r="F56" s="135"/>
      <c r="G56" s="135">
        <f>'将来負担比率（分子）の構造'!J$51</f>
        <v>18474</v>
      </c>
      <c r="H56" s="135"/>
      <c r="I56" s="135"/>
      <c r="J56" s="135">
        <f>'将来負担比率（分子）の構造'!K$51</f>
        <v>18198</v>
      </c>
      <c r="K56" s="135"/>
      <c r="L56" s="135"/>
      <c r="M56" s="135">
        <f>'将来負担比率（分子）の構造'!L$51</f>
        <v>17443</v>
      </c>
      <c r="N56" s="135"/>
      <c r="O56" s="135"/>
      <c r="P56" s="135">
        <f>'将来負担比率（分子）の構造'!M$51</f>
        <v>17844</v>
      </c>
    </row>
    <row r="57" spans="1:16" x14ac:dyDescent="0.15">
      <c r="A57" s="135" t="s">
        <v>35</v>
      </c>
      <c r="B57" s="135"/>
      <c r="C57" s="135"/>
      <c r="D57" s="135">
        <f>'将来負担比率（分子）の構造'!I$50</f>
        <v>2189</v>
      </c>
      <c r="E57" s="135"/>
      <c r="F57" s="135"/>
      <c r="G57" s="135">
        <f>'将来負担比率（分子）の構造'!J$50</f>
        <v>2213</v>
      </c>
      <c r="H57" s="135"/>
      <c r="I57" s="135"/>
      <c r="J57" s="135">
        <f>'将来負担比率（分子）の構造'!K$50</f>
        <v>2196</v>
      </c>
      <c r="K57" s="135"/>
      <c r="L57" s="135"/>
      <c r="M57" s="135">
        <f>'将来負担比率（分子）の構造'!L$50</f>
        <v>2178</v>
      </c>
      <c r="N57" s="135"/>
      <c r="O57" s="135"/>
      <c r="P57" s="135">
        <f>'将来負担比率（分子）の構造'!M$50</f>
        <v>2136</v>
      </c>
    </row>
    <row r="58" spans="1:16" x14ac:dyDescent="0.15">
      <c r="A58" s="135" t="s">
        <v>34</v>
      </c>
      <c r="B58" s="135"/>
      <c r="C58" s="135"/>
      <c r="D58" s="135">
        <f>'将来負担比率（分子）の構造'!I$49</f>
        <v>2015</v>
      </c>
      <c r="E58" s="135"/>
      <c r="F58" s="135"/>
      <c r="G58" s="135">
        <f>'将来負担比率（分子）の構造'!J$49</f>
        <v>2196</v>
      </c>
      <c r="H58" s="135"/>
      <c r="I58" s="135"/>
      <c r="J58" s="135">
        <f>'将来負担比率（分子）の構造'!K$49</f>
        <v>2456</v>
      </c>
      <c r="K58" s="135"/>
      <c r="L58" s="135"/>
      <c r="M58" s="135">
        <f>'将来負担比率（分子）の構造'!L$49</f>
        <v>2332</v>
      </c>
      <c r="N58" s="135"/>
      <c r="O58" s="135"/>
      <c r="P58" s="135">
        <f>'将来負担比率（分子）の構造'!M$49</f>
        <v>2690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1090</v>
      </c>
      <c r="C61" s="135"/>
      <c r="D61" s="135"/>
      <c r="E61" s="135">
        <f>'将来負担比率（分子）の構造'!J$46</f>
        <v>526</v>
      </c>
      <c r="F61" s="135"/>
      <c r="G61" s="135"/>
      <c r="H61" s="135">
        <f>'将来負担比率（分子）の構造'!K$46</f>
        <v>519</v>
      </c>
      <c r="I61" s="135"/>
      <c r="J61" s="135"/>
      <c r="K61" s="135">
        <f>'将来負担比率（分子）の構造'!L$46</f>
        <v>652</v>
      </c>
      <c r="L61" s="135"/>
      <c r="M61" s="135"/>
      <c r="N61" s="135">
        <f>'将来負担比率（分子）の構造'!M$46</f>
        <v>657</v>
      </c>
      <c r="O61" s="135"/>
      <c r="P61" s="135"/>
    </row>
    <row r="62" spans="1:16" x14ac:dyDescent="0.15">
      <c r="A62" s="135" t="s">
        <v>29</v>
      </c>
      <c r="B62" s="135">
        <f>'将来負担比率（分子）の構造'!I$45</f>
        <v>1201</v>
      </c>
      <c r="C62" s="135"/>
      <c r="D62" s="135"/>
      <c r="E62" s="135">
        <f>'将来負担比率（分子）の構造'!J$45</f>
        <v>1163</v>
      </c>
      <c r="F62" s="135"/>
      <c r="G62" s="135"/>
      <c r="H62" s="135">
        <f>'将来負担比率（分子）の構造'!K$45</f>
        <v>1140</v>
      </c>
      <c r="I62" s="135"/>
      <c r="J62" s="135"/>
      <c r="K62" s="135">
        <f>'将来負担比率（分子）の構造'!L$45</f>
        <v>955</v>
      </c>
      <c r="L62" s="135"/>
      <c r="M62" s="135"/>
      <c r="N62" s="135">
        <f>'将来負担比率（分子）の構造'!M$45</f>
        <v>887</v>
      </c>
      <c r="O62" s="135"/>
      <c r="P62" s="135"/>
    </row>
    <row r="63" spans="1:16" x14ac:dyDescent="0.15">
      <c r="A63" s="135" t="s">
        <v>28</v>
      </c>
      <c r="B63" s="135">
        <f>'将来負担比率（分子）の構造'!I$44</f>
        <v>1041</v>
      </c>
      <c r="C63" s="135"/>
      <c r="D63" s="135"/>
      <c r="E63" s="135">
        <f>'将来負担比率（分子）の構造'!J$44</f>
        <v>1047</v>
      </c>
      <c r="F63" s="135"/>
      <c r="G63" s="135"/>
      <c r="H63" s="135">
        <f>'将来負担比率（分子）の構造'!K$44</f>
        <v>1013</v>
      </c>
      <c r="I63" s="135"/>
      <c r="J63" s="135"/>
      <c r="K63" s="135">
        <f>'将来負担比率（分子）の構造'!L$44</f>
        <v>866</v>
      </c>
      <c r="L63" s="135"/>
      <c r="M63" s="135"/>
      <c r="N63" s="135">
        <f>'将来負担比率（分子）の構造'!M$44</f>
        <v>776</v>
      </c>
      <c r="O63" s="135"/>
      <c r="P63" s="135"/>
    </row>
    <row r="64" spans="1:16" x14ac:dyDescent="0.15">
      <c r="A64" s="135" t="s">
        <v>27</v>
      </c>
      <c r="B64" s="135">
        <f>'将来負担比率（分子）の構造'!I$43</f>
        <v>11220</v>
      </c>
      <c r="C64" s="135"/>
      <c r="D64" s="135"/>
      <c r="E64" s="135">
        <f>'将来負担比率（分子）の構造'!J$43</f>
        <v>11649</v>
      </c>
      <c r="F64" s="135"/>
      <c r="G64" s="135"/>
      <c r="H64" s="135">
        <f>'将来負担比率（分子）の構造'!K$43</f>
        <v>11048</v>
      </c>
      <c r="I64" s="135"/>
      <c r="J64" s="135"/>
      <c r="K64" s="135">
        <f>'将来負担比率（分子）の構造'!L$43</f>
        <v>10579</v>
      </c>
      <c r="L64" s="135"/>
      <c r="M64" s="135"/>
      <c r="N64" s="135">
        <f>'将来負担比率（分子）の構造'!M$43</f>
        <v>9982</v>
      </c>
      <c r="O64" s="135"/>
      <c r="P64" s="135"/>
    </row>
    <row r="65" spans="1:16" x14ac:dyDescent="0.15">
      <c r="A65" s="135" t="s">
        <v>26</v>
      </c>
      <c r="B65" s="135">
        <f>'将来負担比率（分子）の構造'!I$42</f>
        <v>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13444</v>
      </c>
      <c r="C66" s="135"/>
      <c r="D66" s="135"/>
      <c r="E66" s="135">
        <f>'将来負担比率（分子）の構造'!J$41</f>
        <v>12571</v>
      </c>
      <c r="F66" s="135"/>
      <c r="G66" s="135"/>
      <c r="H66" s="135">
        <f>'将来負担比率（分子）の構造'!K$41</f>
        <v>12005</v>
      </c>
      <c r="I66" s="135"/>
      <c r="J66" s="135"/>
      <c r="K66" s="135">
        <f>'将来負担比率（分子）の構造'!L$41</f>
        <v>11820</v>
      </c>
      <c r="L66" s="135"/>
      <c r="M66" s="135"/>
      <c r="N66" s="135">
        <f>'将来負担比率（分子）の構造'!M$41</f>
        <v>11729</v>
      </c>
      <c r="O66" s="135"/>
      <c r="P66" s="135"/>
    </row>
    <row r="67" spans="1:16" x14ac:dyDescent="0.15">
      <c r="A67" s="135" t="s">
        <v>63</v>
      </c>
      <c r="B67" s="135" t="e">
        <f>NA()</f>
        <v>#N/A</v>
      </c>
      <c r="C67" s="135">
        <f>IF(ISNUMBER('将来負担比率（分子）の構造'!I$52), IF('将来負担比率（分子）の構造'!I$52 &lt; 0, 0, '将来負担比率（分子）の構造'!I$52), NA())</f>
        <v>5918</v>
      </c>
      <c r="D67" s="135" t="e">
        <f>NA()</f>
        <v>#N/A</v>
      </c>
      <c r="E67" s="135" t="e">
        <f>NA()</f>
        <v>#N/A</v>
      </c>
      <c r="F67" s="135">
        <f>IF(ISNUMBER('将来負担比率（分子）の構造'!J$52), IF('将来負担比率（分子）の構造'!J$52 &lt; 0, 0, '将来負担比率（分子）の構造'!J$52), NA())</f>
        <v>4072</v>
      </c>
      <c r="G67" s="135" t="e">
        <f>NA()</f>
        <v>#N/A</v>
      </c>
      <c r="H67" s="135" t="e">
        <f>NA()</f>
        <v>#N/A</v>
      </c>
      <c r="I67" s="135">
        <f>IF(ISNUMBER('将来負担比率（分子）の構造'!K$52), IF('将来負担比率（分子）の構造'!K$52 &lt; 0, 0, '将来負担比率（分子）の構造'!K$52), NA())</f>
        <v>2875</v>
      </c>
      <c r="J67" s="135" t="e">
        <f>NA()</f>
        <v>#N/A</v>
      </c>
      <c r="K67" s="135" t="e">
        <f>NA()</f>
        <v>#N/A</v>
      </c>
      <c r="L67" s="135">
        <f>IF(ISNUMBER('将来負担比率（分子）の構造'!L$52), IF('将来負担比率（分子）の構造'!L$52 &lt; 0, 0, '将来負担比率（分子）の構造'!L$52), NA())</f>
        <v>2918</v>
      </c>
      <c r="M67" s="135" t="e">
        <f>NA()</f>
        <v>#N/A</v>
      </c>
      <c r="N67" s="135" t="e">
        <f>NA()</f>
        <v>#N/A</v>
      </c>
      <c r="O67" s="135">
        <f>IF(ISNUMBER('将来負担比率（分子）の構造'!M$52), IF('将来負担比率（分子）の構造'!M$52 &lt; 0, 0, '将来負担比率（分子）の構造'!M$52), NA())</f>
        <v>1362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G45" sqref="G4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2101458</v>
      </c>
      <c r="S5" s="639"/>
      <c r="T5" s="639"/>
      <c r="U5" s="639"/>
      <c r="V5" s="639"/>
      <c r="W5" s="639"/>
      <c r="X5" s="639"/>
      <c r="Y5" s="686"/>
      <c r="Z5" s="699">
        <v>17.100000000000001</v>
      </c>
      <c r="AA5" s="699"/>
      <c r="AB5" s="699"/>
      <c r="AC5" s="699"/>
      <c r="AD5" s="700">
        <v>2008945</v>
      </c>
      <c r="AE5" s="700"/>
      <c r="AF5" s="700"/>
      <c r="AG5" s="700"/>
      <c r="AH5" s="700"/>
      <c r="AI5" s="700"/>
      <c r="AJ5" s="700"/>
      <c r="AK5" s="700"/>
      <c r="AL5" s="687">
        <v>30.5</v>
      </c>
      <c r="AM5" s="656"/>
      <c r="AN5" s="656"/>
      <c r="AO5" s="688"/>
      <c r="AP5" s="675" t="s">
        <v>210</v>
      </c>
      <c r="AQ5" s="676"/>
      <c r="AR5" s="676"/>
      <c r="AS5" s="676"/>
      <c r="AT5" s="676"/>
      <c r="AU5" s="676"/>
      <c r="AV5" s="676"/>
      <c r="AW5" s="676"/>
      <c r="AX5" s="676"/>
      <c r="AY5" s="676"/>
      <c r="AZ5" s="676"/>
      <c r="BA5" s="676"/>
      <c r="BB5" s="676"/>
      <c r="BC5" s="676"/>
      <c r="BD5" s="676"/>
      <c r="BE5" s="676"/>
      <c r="BF5" s="677"/>
      <c r="BG5" s="588">
        <v>2008945</v>
      </c>
      <c r="BH5" s="589"/>
      <c r="BI5" s="589"/>
      <c r="BJ5" s="589"/>
      <c r="BK5" s="589"/>
      <c r="BL5" s="589"/>
      <c r="BM5" s="589"/>
      <c r="BN5" s="590"/>
      <c r="BO5" s="641">
        <v>95.6</v>
      </c>
      <c r="BP5" s="641"/>
      <c r="BQ5" s="641"/>
      <c r="BR5" s="641"/>
      <c r="BS5" s="642">
        <v>96748</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98011</v>
      </c>
      <c r="S6" s="589"/>
      <c r="T6" s="589"/>
      <c r="U6" s="589"/>
      <c r="V6" s="589"/>
      <c r="W6" s="589"/>
      <c r="X6" s="589"/>
      <c r="Y6" s="590"/>
      <c r="Z6" s="641">
        <v>0.8</v>
      </c>
      <c r="AA6" s="641"/>
      <c r="AB6" s="641"/>
      <c r="AC6" s="641"/>
      <c r="AD6" s="642">
        <v>98011</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2008945</v>
      </c>
      <c r="BH6" s="589"/>
      <c r="BI6" s="589"/>
      <c r="BJ6" s="589"/>
      <c r="BK6" s="589"/>
      <c r="BL6" s="589"/>
      <c r="BM6" s="589"/>
      <c r="BN6" s="590"/>
      <c r="BO6" s="641">
        <v>95.6</v>
      </c>
      <c r="BP6" s="641"/>
      <c r="BQ6" s="641"/>
      <c r="BR6" s="641"/>
      <c r="BS6" s="642">
        <v>96748</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143970</v>
      </c>
      <c r="CS6" s="589"/>
      <c r="CT6" s="589"/>
      <c r="CU6" s="589"/>
      <c r="CV6" s="589"/>
      <c r="CW6" s="589"/>
      <c r="CX6" s="589"/>
      <c r="CY6" s="590"/>
      <c r="CZ6" s="641">
        <v>1.2</v>
      </c>
      <c r="DA6" s="641"/>
      <c r="DB6" s="641"/>
      <c r="DC6" s="641"/>
      <c r="DD6" s="594" t="s">
        <v>217</v>
      </c>
      <c r="DE6" s="589"/>
      <c r="DF6" s="589"/>
      <c r="DG6" s="589"/>
      <c r="DH6" s="589"/>
      <c r="DI6" s="589"/>
      <c r="DJ6" s="589"/>
      <c r="DK6" s="589"/>
      <c r="DL6" s="589"/>
      <c r="DM6" s="589"/>
      <c r="DN6" s="589"/>
      <c r="DO6" s="589"/>
      <c r="DP6" s="590"/>
      <c r="DQ6" s="594">
        <v>143970</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3884</v>
      </c>
      <c r="S7" s="589"/>
      <c r="T7" s="589"/>
      <c r="U7" s="589"/>
      <c r="V7" s="589"/>
      <c r="W7" s="589"/>
      <c r="X7" s="589"/>
      <c r="Y7" s="590"/>
      <c r="Z7" s="641">
        <v>0</v>
      </c>
      <c r="AA7" s="641"/>
      <c r="AB7" s="641"/>
      <c r="AC7" s="641"/>
      <c r="AD7" s="642">
        <v>3884</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868600</v>
      </c>
      <c r="BH7" s="589"/>
      <c r="BI7" s="589"/>
      <c r="BJ7" s="589"/>
      <c r="BK7" s="589"/>
      <c r="BL7" s="589"/>
      <c r="BM7" s="589"/>
      <c r="BN7" s="590"/>
      <c r="BO7" s="641">
        <v>41.3</v>
      </c>
      <c r="BP7" s="641"/>
      <c r="BQ7" s="641"/>
      <c r="BR7" s="641"/>
      <c r="BS7" s="642">
        <v>28318</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1188051</v>
      </c>
      <c r="CS7" s="589"/>
      <c r="CT7" s="589"/>
      <c r="CU7" s="589"/>
      <c r="CV7" s="589"/>
      <c r="CW7" s="589"/>
      <c r="CX7" s="589"/>
      <c r="CY7" s="590"/>
      <c r="CZ7" s="641">
        <v>10</v>
      </c>
      <c r="DA7" s="641"/>
      <c r="DB7" s="641"/>
      <c r="DC7" s="641"/>
      <c r="DD7" s="594">
        <v>126439</v>
      </c>
      <c r="DE7" s="589"/>
      <c r="DF7" s="589"/>
      <c r="DG7" s="589"/>
      <c r="DH7" s="589"/>
      <c r="DI7" s="589"/>
      <c r="DJ7" s="589"/>
      <c r="DK7" s="589"/>
      <c r="DL7" s="589"/>
      <c r="DM7" s="589"/>
      <c r="DN7" s="589"/>
      <c r="DO7" s="589"/>
      <c r="DP7" s="590"/>
      <c r="DQ7" s="594">
        <v>1050646</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8084</v>
      </c>
      <c r="S8" s="589"/>
      <c r="T8" s="589"/>
      <c r="U8" s="589"/>
      <c r="V8" s="589"/>
      <c r="W8" s="589"/>
      <c r="X8" s="589"/>
      <c r="Y8" s="590"/>
      <c r="Z8" s="641">
        <v>0.1</v>
      </c>
      <c r="AA8" s="641"/>
      <c r="AB8" s="641"/>
      <c r="AC8" s="641"/>
      <c r="AD8" s="642">
        <v>8084</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28618</v>
      </c>
      <c r="BH8" s="589"/>
      <c r="BI8" s="589"/>
      <c r="BJ8" s="589"/>
      <c r="BK8" s="589"/>
      <c r="BL8" s="589"/>
      <c r="BM8" s="589"/>
      <c r="BN8" s="590"/>
      <c r="BO8" s="641">
        <v>1.4</v>
      </c>
      <c r="BP8" s="641"/>
      <c r="BQ8" s="641"/>
      <c r="BR8" s="641"/>
      <c r="BS8" s="594" t="s">
        <v>113</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2915239</v>
      </c>
      <c r="CS8" s="589"/>
      <c r="CT8" s="589"/>
      <c r="CU8" s="589"/>
      <c r="CV8" s="589"/>
      <c r="CW8" s="589"/>
      <c r="CX8" s="589"/>
      <c r="CY8" s="590"/>
      <c r="CZ8" s="641">
        <v>24.5</v>
      </c>
      <c r="DA8" s="641"/>
      <c r="DB8" s="641"/>
      <c r="DC8" s="641"/>
      <c r="DD8" s="594">
        <v>24950</v>
      </c>
      <c r="DE8" s="589"/>
      <c r="DF8" s="589"/>
      <c r="DG8" s="589"/>
      <c r="DH8" s="589"/>
      <c r="DI8" s="589"/>
      <c r="DJ8" s="589"/>
      <c r="DK8" s="589"/>
      <c r="DL8" s="589"/>
      <c r="DM8" s="589"/>
      <c r="DN8" s="589"/>
      <c r="DO8" s="589"/>
      <c r="DP8" s="590"/>
      <c r="DQ8" s="594">
        <v>1385632</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4312</v>
      </c>
      <c r="S9" s="589"/>
      <c r="T9" s="589"/>
      <c r="U9" s="589"/>
      <c r="V9" s="589"/>
      <c r="W9" s="589"/>
      <c r="X9" s="589"/>
      <c r="Y9" s="590"/>
      <c r="Z9" s="641">
        <v>0</v>
      </c>
      <c r="AA9" s="641"/>
      <c r="AB9" s="641"/>
      <c r="AC9" s="641"/>
      <c r="AD9" s="642">
        <v>4312</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669718</v>
      </c>
      <c r="BH9" s="589"/>
      <c r="BI9" s="589"/>
      <c r="BJ9" s="589"/>
      <c r="BK9" s="589"/>
      <c r="BL9" s="589"/>
      <c r="BM9" s="589"/>
      <c r="BN9" s="590"/>
      <c r="BO9" s="641">
        <v>31.9</v>
      </c>
      <c r="BP9" s="641"/>
      <c r="BQ9" s="641"/>
      <c r="BR9" s="641"/>
      <c r="BS9" s="594" t="s">
        <v>113</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1915160</v>
      </c>
      <c r="CS9" s="589"/>
      <c r="CT9" s="589"/>
      <c r="CU9" s="589"/>
      <c r="CV9" s="589"/>
      <c r="CW9" s="589"/>
      <c r="CX9" s="589"/>
      <c r="CY9" s="590"/>
      <c r="CZ9" s="641">
        <v>16.100000000000001</v>
      </c>
      <c r="DA9" s="641"/>
      <c r="DB9" s="641"/>
      <c r="DC9" s="641"/>
      <c r="DD9" s="594">
        <v>17989</v>
      </c>
      <c r="DE9" s="589"/>
      <c r="DF9" s="589"/>
      <c r="DG9" s="589"/>
      <c r="DH9" s="589"/>
      <c r="DI9" s="589"/>
      <c r="DJ9" s="589"/>
      <c r="DK9" s="589"/>
      <c r="DL9" s="589"/>
      <c r="DM9" s="589"/>
      <c r="DN9" s="589"/>
      <c r="DO9" s="589"/>
      <c r="DP9" s="590"/>
      <c r="DQ9" s="594">
        <v>1814654</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242997</v>
      </c>
      <c r="S10" s="589"/>
      <c r="T10" s="589"/>
      <c r="U10" s="589"/>
      <c r="V10" s="589"/>
      <c r="W10" s="589"/>
      <c r="X10" s="589"/>
      <c r="Y10" s="590"/>
      <c r="Z10" s="641">
        <v>2</v>
      </c>
      <c r="AA10" s="641"/>
      <c r="AB10" s="641"/>
      <c r="AC10" s="641"/>
      <c r="AD10" s="642">
        <v>242997</v>
      </c>
      <c r="AE10" s="642"/>
      <c r="AF10" s="642"/>
      <c r="AG10" s="642"/>
      <c r="AH10" s="642"/>
      <c r="AI10" s="642"/>
      <c r="AJ10" s="642"/>
      <c r="AK10" s="642"/>
      <c r="AL10" s="611">
        <v>3.7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74683</v>
      </c>
      <c r="BH10" s="589"/>
      <c r="BI10" s="589"/>
      <c r="BJ10" s="589"/>
      <c r="BK10" s="589"/>
      <c r="BL10" s="589"/>
      <c r="BM10" s="589"/>
      <c r="BN10" s="590"/>
      <c r="BO10" s="641">
        <v>3.6</v>
      </c>
      <c r="BP10" s="641"/>
      <c r="BQ10" s="641"/>
      <c r="BR10" s="641"/>
      <c r="BS10" s="594">
        <v>12710</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19208</v>
      </c>
      <c r="CS10" s="589"/>
      <c r="CT10" s="589"/>
      <c r="CU10" s="589"/>
      <c r="CV10" s="589"/>
      <c r="CW10" s="589"/>
      <c r="CX10" s="589"/>
      <c r="CY10" s="590"/>
      <c r="CZ10" s="641">
        <v>0.2</v>
      </c>
      <c r="DA10" s="641"/>
      <c r="DB10" s="641"/>
      <c r="DC10" s="641"/>
      <c r="DD10" s="594" t="s">
        <v>113</v>
      </c>
      <c r="DE10" s="589"/>
      <c r="DF10" s="589"/>
      <c r="DG10" s="589"/>
      <c r="DH10" s="589"/>
      <c r="DI10" s="589"/>
      <c r="DJ10" s="589"/>
      <c r="DK10" s="589"/>
      <c r="DL10" s="589"/>
      <c r="DM10" s="589"/>
      <c r="DN10" s="589"/>
      <c r="DO10" s="589"/>
      <c r="DP10" s="590"/>
      <c r="DQ10" s="594">
        <v>19208</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v>4063</v>
      </c>
      <c r="S11" s="589"/>
      <c r="T11" s="589"/>
      <c r="U11" s="589"/>
      <c r="V11" s="589"/>
      <c r="W11" s="589"/>
      <c r="X11" s="589"/>
      <c r="Y11" s="590"/>
      <c r="Z11" s="641">
        <v>0</v>
      </c>
      <c r="AA11" s="641"/>
      <c r="AB11" s="641"/>
      <c r="AC11" s="641"/>
      <c r="AD11" s="642">
        <v>4063</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95581</v>
      </c>
      <c r="BH11" s="589"/>
      <c r="BI11" s="589"/>
      <c r="BJ11" s="589"/>
      <c r="BK11" s="589"/>
      <c r="BL11" s="589"/>
      <c r="BM11" s="589"/>
      <c r="BN11" s="590"/>
      <c r="BO11" s="641">
        <v>4.5</v>
      </c>
      <c r="BP11" s="641"/>
      <c r="BQ11" s="641"/>
      <c r="BR11" s="641"/>
      <c r="BS11" s="594">
        <v>15608</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147638</v>
      </c>
      <c r="CS11" s="589"/>
      <c r="CT11" s="589"/>
      <c r="CU11" s="589"/>
      <c r="CV11" s="589"/>
      <c r="CW11" s="589"/>
      <c r="CX11" s="589"/>
      <c r="CY11" s="590"/>
      <c r="CZ11" s="641">
        <v>1.2</v>
      </c>
      <c r="DA11" s="641"/>
      <c r="DB11" s="641"/>
      <c r="DC11" s="641"/>
      <c r="DD11" s="594">
        <v>15535</v>
      </c>
      <c r="DE11" s="589"/>
      <c r="DF11" s="589"/>
      <c r="DG11" s="589"/>
      <c r="DH11" s="589"/>
      <c r="DI11" s="589"/>
      <c r="DJ11" s="589"/>
      <c r="DK11" s="589"/>
      <c r="DL11" s="589"/>
      <c r="DM11" s="589"/>
      <c r="DN11" s="589"/>
      <c r="DO11" s="589"/>
      <c r="DP11" s="590"/>
      <c r="DQ11" s="594">
        <v>76129</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907099</v>
      </c>
      <c r="BH12" s="589"/>
      <c r="BI12" s="589"/>
      <c r="BJ12" s="589"/>
      <c r="BK12" s="589"/>
      <c r="BL12" s="589"/>
      <c r="BM12" s="589"/>
      <c r="BN12" s="590"/>
      <c r="BO12" s="641">
        <v>43.2</v>
      </c>
      <c r="BP12" s="641"/>
      <c r="BQ12" s="641"/>
      <c r="BR12" s="641"/>
      <c r="BS12" s="594">
        <v>62417</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195730</v>
      </c>
      <c r="CS12" s="589"/>
      <c r="CT12" s="589"/>
      <c r="CU12" s="589"/>
      <c r="CV12" s="589"/>
      <c r="CW12" s="589"/>
      <c r="CX12" s="589"/>
      <c r="CY12" s="590"/>
      <c r="CZ12" s="641">
        <v>1.6</v>
      </c>
      <c r="DA12" s="641"/>
      <c r="DB12" s="641"/>
      <c r="DC12" s="641"/>
      <c r="DD12" s="594" t="s">
        <v>113</v>
      </c>
      <c r="DE12" s="589"/>
      <c r="DF12" s="589"/>
      <c r="DG12" s="589"/>
      <c r="DH12" s="589"/>
      <c r="DI12" s="589"/>
      <c r="DJ12" s="589"/>
      <c r="DK12" s="589"/>
      <c r="DL12" s="589"/>
      <c r="DM12" s="589"/>
      <c r="DN12" s="589"/>
      <c r="DO12" s="589"/>
      <c r="DP12" s="590"/>
      <c r="DQ12" s="594">
        <v>95346</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11946</v>
      </c>
      <c r="S13" s="589"/>
      <c r="T13" s="589"/>
      <c r="U13" s="589"/>
      <c r="V13" s="589"/>
      <c r="W13" s="589"/>
      <c r="X13" s="589"/>
      <c r="Y13" s="590"/>
      <c r="Z13" s="641">
        <v>0.1</v>
      </c>
      <c r="AA13" s="641"/>
      <c r="AB13" s="641"/>
      <c r="AC13" s="641"/>
      <c r="AD13" s="642">
        <v>11946</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898329</v>
      </c>
      <c r="BH13" s="589"/>
      <c r="BI13" s="589"/>
      <c r="BJ13" s="589"/>
      <c r="BK13" s="589"/>
      <c r="BL13" s="589"/>
      <c r="BM13" s="589"/>
      <c r="BN13" s="590"/>
      <c r="BO13" s="641">
        <v>42.7</v>
      </c>
      <c r="BP13" s="641"/>
      <c r="BQ13" s="641"/>
      <c r="BR13" s="641"/>
      <c r="BS13" s="594">
        <v>62417</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2424100</v>
      </c>
      <c r="CS13" s="589"/>
      <c r="CT13" s="589"/>
      <c r="CU13" s="589"/>
      <c r="CV13" s="589"/>
      <c r="CW13" s="589"/>
      <c r="CX13" s="589"/>
      <c r="CY13" s="590"/>
      <c r="CZ13" s="641">
        <v>20.399999999999999</v>
      </c>
      <c r="DA13" s="641"/>
      <c r="DB13" s="641"/>
      <c r="DC13" s="641"/>
      <c r="DD13" s="594">
        <v>793067</v>
      </c>
      <c r="DE13" s="589"/>
      <c r="DF13" s="589"/>
      <c r="DG13" s="589"/>
      <c r="DH13" s="589"/>
      <c r="DI13" s="589"/>
      <c r="DJ13" s="589"/>
      <c r="DK13" s="589"/>
      <c r="DL13" s="589"/>
      <c r="DM13" s="589"/>
      <c r="DN13" s="589"/>
      <c r="DO13" s="589"/>
      <c r="DP13" s="590"/>
      <c r="DQ13" s="594">
        <v>944237</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35608</v>
      </c>
      <c r="BH14" s="589"/>
      <c r="BI14" s="589"/>
      <c r="BJ14" s="589"/>
      <c r="BK14" s="589"/>
      <c r="BL14" s="589"/>
      <c r="BM14" s="589"/>
      <c r="BN14" s="590"/>
      <c r="BO14" s="641">
        <v>1.7</v>
      </c>
      <c r="BP14" s="641"/>
      <c r="BQ14" s="641"/>
      <c r="BR14" s="641"/>
      <c r="BS14" s="594">
        <v>6013</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372798</v>
      </c>
      <c r="CS14" s="589"/>
      <c r="CT14" s="589"/>
      <c r="CU14" s="589"/>
      <c r="CV14" s="589"/>
      <c r="CW14" s="589"/>
      <c r="CX14" s="589"/>
      <c r="CY14" s="590"/>
      <c r="CZ14" s="641">
        <v>3.1</v>
      </c>
      <c r="DA14" s="641"/>
      <c r="DB14" s="641"/>
      <c r="DC14" s="641"/>
      <c r="DD14" s="594" t="s">
        <v>113</v>
      </c>
      <c r="DE14" s="589"/>
      <c r="DF14" s="589"/>
      <c r="DG14" s="589"/>
      <c r="DH14" s="589"/>
      <c r="DI14" s="589"/>
      <c r="DJ14" s="589"/>
      <c r="DK14" s="589"/>
      <c r="DL14" s="589"/>
      <c r="DM14" s="589"/>
      <c r="DN14" s="589"/>
      <c r="DO14" s="589"/>
      <c r="DP14" s="590"/>
      <c r="DQ14" s="594">
        <v>346342</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4498</v>
      </c>
      <c r="S15" s="589"/>
      <c r="T15" s="589"/>
      <c r="U15" s="589"/>
      <c r="V15" s="589"/>
      <c r="W15" s="589"/>
      <c r="X15" s="589"/>
      <c r="Y15" s="590"/>
      <c r="Z15" s="641">
        <v>0</v>
      </c>
      <c r="AA15" s="641"/>
      <c r="AB15" s="641"/>
      <c r="AC15" s="641"/>
      <c r="AD15" s="642">
        <v>4498</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197638</v>
      </c>
      <c r="BH15" s="589"/>
      <c r="BI15" s="589"/>
      <c r="BJ15" s="589"/>
      <c r="BK15" s="589"/>
      <c r="BL15" s="589"/>
      <c r="BM15" s="589"/>
      <c r="BN15" s="590"/>
      <c r="BO15" s="641">
        <v>9.4</v>
      </c>
      <c r="BP15" s="641"/>
      <c r="BQ15" s="641"/>
      <c r="BR15" s="641"/>
      <c r="BS15" s="594" t="s">
        <v>113</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1071498</v>
      </c>
      <c r="CS15" s="589"/>
      <c r="CT15" s="589"/>
      <c r="CU15" s="589"/>
      <c r="CV15" s="589"/>
      <c r="CW15" s="589"/>
      <c r="CX15" s="589"/>
      <c r="CY15" s="590"/>
      <c r="CZ15" s="641">
        <v>9</v>
      </c>
      <c r="DA15" s="641"/>
      <c r="DB15" s="641"/>
      <c r="DC15" s="641"/>
      <c r="DD15" s="594">
        <v>443171</v>
      </c>
      <c r="DE15" s="589"/>
      <c r="DF15" s="589"/>
      <c r="DG15" s="589"/>
      <c r="DH15" s="589"/>
      <c r="DI15" s="589"/>
      <c r="DJ15" s="589"/>
      <c r="DK15" s="589"/>
      <c r="DL15" s="589"/>
      <c r="DM15" s="589"/>
      <c r="DN15" s="589"/>
      <c r="DO15" s="589"/>
      <c r="DP15" s="590"/>
      <c r="DQ15" s="594">
        <v>711223</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4828416</v>
      </c>
      <c r="S16" s="589"/>
      <c r="T16" s="589"/>
      <c r="U16" s="589"/>
      <c r="V16" s="589"/>
      <c r="W16" s="589"/>
      <c r="X16" s="589"/>
      <c r="Y16" s="590"/>
      <c r="Z16" s="641">
        <v>39.4</v>
      </c>
      <c r="AA16" s="641"/>
      <c r="AB16" s="641"/>
      <c r="AC16" s="641"/>
      <c r="AD16" s="642">
        <v>4090935</v>
      </c>
      <c r="AE16" s="642"/>
      <c r="AF16" s="642"/>
      <c r="AG16" s="642"/>
      <c r="AH16" s="642"/>
      <c r="AI16" s="642"/>
      <c r="AJ16" s="642"/>
      <c r="AK16" s="642"/>
      <c r="AL16" s="611">
        <v>62.2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4090935</v>
      </c>
      <c r="S17" s="589"/>
      <c r="T17" s="589"/>
      <c r="U17" s="589"/>
      <c r="V17" s="589"/>
      <c r="W17" s="589"/>
      <c r="X17" s="589"/>
      <c r="Y17" s="590"/>
      <c r="Z17" s="641">
        <v>33.4</v>
      </c>
      <c r="AA17" s="641"/>
      <c r="AB17" s="641"/>
      <c r="AC17" s="641"/>
      <c r="AD17" s="642">
        <v>4090935</v>
      </c>
      <c r="AE17" s="642"/>
      <c r="AF17" s="642"/>
      <c r="AG17" s="642"/>
      <c r="AH17" s="642"/>
      <c r="AI17" s="642"/>
      <c r="AJ17" s="642"/>
      <c r="AK17" s="642"/>
      <c r="AL17" s="611">
        <v>62.2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1513129</v>
      </c>
      <c r="CS17" s="589"/>
      <c r="CT17" s="589"/>
      <c r="CU17" s="589"/>
      <c r="CV17" s="589"/>
      <c r="CW17" s="589"/>
      <c r="CX17" s="589"/>
      <c r="CY17" s="590"/>
      <c r="CZ17" s="641">
        <v>12.7</v>
      </c>
      <c r="DA17" s="641"/>
      <c r="DB17" s="641"/>
      <c r="DC17" s="641"/>
      <c r="DD17" s="594" t="s">
        <v>113</v>
      </c>
      <c r="DE17" s="589"/>
      <c r="DF17" s="589"/>
      <c r="DG17" s="589"/>
      <c r="DH17" s="589"/>
      <c r="DI17" s="589"/>
      <c r="DJ17" s="589"/>
      <c r="DK17" s="589"/>
      <c r="DL17" s="589"/>
      <c r="DM17" s="589"/>
      <c r="DN17" s="589"/>
      <c r="DO17" s="589"/>
      <c r="DP17" s="590"/>
      <c r="DQ17" s="594">
        <v>1372540</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737469</v>
      </c>
      <c r="S18" s="589"/>
      <c r="T18" s="589"/>
      <c r="U18" s="589"/>
      <c r="V18" s="589"/>
      <c r="W18" s="589"/>
      <c r="X18" s="589"/>
      <c r="Y18" s="590"/>
      <c r="Z18" s="641">
        <v>6</v>
      </c>
      <c r="AA18" s="641"/>
      <c r="AB18" s="641"/>
      <c r="AC18" s="641"/>
      <c r="AD18" s="642" t="s">
        <v>113</v>
      </c>
      <c r="AE18" s="642"/>
      <c r="AF18" s="642"/>
      <c r="AG18" s="642"/>
      <c r="AH18" s="642"/>
      <c r="AI18" s="642"/>
      <c r="AJ18" s="642"/>
      <c r="AK18" s="642"/>
      <c r="AL18" s="611" t="s">
        <v>113</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v>12</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92513</v>
      </c>
      <c r="BH19" s="589"/>
      <c r="BI19" s="589"/>
      <c r="BJ19" s="589"/>
      <c r="BK19" s="589"/>
      <c r="BL19" s="589"/>
      <c r="BM19" s="589"/>
      <c r="BN19" s="590"/>
      <c r="BO19" s="641">
        <v>4.4000000000000004</v>
      </c>
      <c r="BP19" s="641"/>
      <c r="BQ19" s="641"/>
      <c r="BR19" s="641"/>
      <c r="BS19" s="594" t="s">
        <v>113</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7307669</v>
      </c>
      <c r="S20" s="589"/>
      <c r="T20" s="589"/>
      <c r="U20" s="589"/>
      <c r="V20" s="589"/>
      <c r="W20" s="589"/>
      <c r="X20" s="589"/>
      <c r="Y20" s="590"/>
      <c r="Z20" s="641">
        <v>59.6</v>
      </c>
      <c r="AA20" s="641"/>
      <c r="AB20" s="641"/>
      <c r="AC20" s="641"/>
      <c r="AD20" s="642">
        <v>6477675</v>
      </c>
      <c r="AE20" s="642"/>
      <c r="AF20" s="642"/>
      <c r="AG20" s="642"/>
      <c r="AH20" s="642"/>
      <c r="AI20" s="642"/>
      <c r="AJ20" s="642"/>
      <c r="AK20" s="642"/>
      <c r="AL20" s="611">
        <v>98.5</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92513</v>
      </c>
      <c r="BH20" s="589"/>
      <c r="BI20" s="589"/>
      <c r="BJ20" s="589"/>
      <c r="BK20" s="589"/>
      <c r="BL20" s="589"/>
      <c r="BM20" s="589"/>
      <c r="BN20" s="590"/>
      <c r="BO20" s="641">
        <v>4.4000000000000004</v>
      </c>
      <c r="BP20" s="641"/>
      <c r="BQ20" s="641"/>
      <c r="BR20" s="641"/>
      <c r="BS20" s="594" t="s">
        <v>113</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11906521</v>
      </c>
      <c r="CS20" s="589"/>
      <c r="CT20" s="589"/>
      <c r="CU20" s="589"/>
      <c r="CV20" s="589"/>
      <c r="CW20" s="589"/>
      <c r="CX20" s="589"/>
      <c r="CY20" s="590"/>
      <c r="CZ20" s="641">
        <v>100</v>
      </c>
      <c r="DA20" s="641"/>
      <c r="DB20" s="641"/>
      <c r="DC20" s="641"/>
      <c r="DD20" s="594">
        <v>1421151</v>
      </c>
      <c r="DE20" s="589"/>
      <c r="DF20" s="589"/>
      <c r="DG20" s="589"/>
      <c r="DH20" s="589"/>
      <c r="DI20" s="589"/>
      <c r="DJ20" s="589"/>
      <c r="DK20" s="589"/>
      <c r="DL20" s="589"/>
      <c r="DM20" s="589"/>
      <c r="DN20" s="589"/>
      <c r="DO20" s="589"/>
      <c r="DP20" s="590"/>
      <c r="DQ20" s="594">
        <v>7959927</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2704</v>
      </c>
      <c r="S21" s="589"/>
      <c r="T21" s="589"/>
      <c r="U21" s="589"/>
      <c r="V21" s="589"/>
      <c r="W21" s="589"/>
      <c r="X21" s="589"/>
      <c r="Y21" s="590"/>
      <c r="Z21" s="641">
        <v>0</v>
      </c>
      <c r="AA21" s="641"/>
      <c r="AB21" s="641"/>
      <c r="AC21" s="641"/>
      <c r="AD21" s="642">
        <v>2704</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40003</v>
      </c>
      <c r="S22" s="589"/>
      <c r="T22" s="589"/>
      <c r="U22" s="589"/>
      <c r="V22" s="589"/>
      <c r="W22" s="589"/>
      <c r="X22" s="589"/>
      <c r="Y22" s="590"/>
      <c r="Z22" s="641">
        <v>0.3</v>
      </c>
      <c r="AA22" s="641"/>
      <c r="AB22" s="641"/>
      <c r="AC22" s="641"/>
      <c r="AD22" s="642" t="s">
        <v>113</v>
      </c>
      <c r="AE22" s="642"/>
      <c r="AF22" s="642"/>
      <c r="AG22" s="642"/>
      <c r="AH22" s="642"/>
      <c r="AI22" s="642"/>
      <c r="AJ22" s="642"/>
      <c r="AK22" s="642"/>
      <c r="AL22" s="611" t="s">
        <v>113</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400664</v>
      </c>
      <c r="S23" s="589"/>
      <c r="T23" s="589"/>
      <c r="U23" s="589"/>
      <c r="V23" s="589"/>
      <c r="W23" s="589"/>
      <c r="X23" s="589"/>
      <c r="Y23" s="590"/>
      <c r="Z23" s="641">
        <v>3.3</v>
      </c>
      <c r="AA23" s="641"/>
      <c r="AB23" s="641"/>
      <c r="AC23" s="641"/>
      <c r="AD23" s="642">
        <v>87910</v>
      </c>
      <c r="AE23" s="642"/>
      <c r="AF23" s="642"/>
      <c r="AG23" s="642"/>
      <c r="AH23" s="642"/>
      <c r="AI23" s="642"/>
      <c r="AJ23" s="642"/>
      <c r="AK23" s="642"/>
      <c r="AL23" s="611">
        <v>1.3</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v>92513</v>
      </c>
      <c r="BH23" s="589"/>
      <c r="BI23" s="589"/>
      <c r="BJ23" s="589"/>
      <c r="BK23" s="589"/>
      <c r="BL23" s="589"/>
      <c r="BM23" s="589"/>
      <c r="BN23" s="590"/>
      <c r="BO23" s="641">
        <v>4.4000000000000004</v>
      </c>
      <c r="BP23" s="641"/>
      <c r="BQ23" s="641"/>
      <c r="BR23" s="641"/>
      <c r="BS23" s="594" t="s">
        <v>113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67234</v>
      </c>
      <c r="S24" s="589"/>
      <c r="T24" s="589"/>
      <c r="U24" s="589"/>
      <c r="V24" s="589"/>
      <c r="W24" s="589"/>
      <c r="X24" s="589"/>
      <c r="Y24" s="590"/>
      <c r="Z24" s="641">
        <v>0.5</v>
      </c>
      <c r="AA24" s="641"/>
      <c r="AB24" s="641"/>
      <c r="AC24" s="641"/>
      <c r="AD24" s="642" t="s">
        <v>113</v>
      </c>
      <c r="AE24" s="642"/>
      <c r="AF24" s="642"/>
      <c r="AG24" s="642"/>
      <c r="AH24" s="642"/>
      <c r="AI24" s="642"/>
      <c r="AJ24" s="642"/>
      <c r="AK24" s="642"/>
      <c r="AL24" s="611" t="s">
        <v>113</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4621715</v>
      </c>
      <c r="CS24" s="639"/>
      <c r="CT24" s="639"/>
      <c r="CU24" s="639"/>
      <c r="CV24" s="639"/>
      <c r="CW24" s="639"/>
      <c r="CX24" s="639"/>
      <c r="CY24" s="686"/>
      <c r="CZ24" s="690">
        <v>38.799999999999997</v>
      </c>
      <c r="DA24" s="691"/>
      <c r="DB24" s="691"/>
      <c r="DC24" s="692"/>
      <c r="DD24" s="685">
        <v>3121643</v>
      </c>
      <c r="DE24" s="639"/>
      <c r="DF24" s="639"/>
      <c r="DG24" s="639"/>
      <c r="DH24" s="639"/>
      <c r="DI24" s="639"/>
      <c r="DJ24" s="639"/>
      <c r="DK24" s="686"/>
      <c r="DL24" s="685">
        <v>3036292</v>
      </c>
      <c r="DM24" s="639"/>
      <c r="DN24" s="639"/>
      <c r="DO24" s="639"/>
      <c r="DP24" s="639"/>
      <c r="DQ24" s="639"/>
      <c r="DR24" s="639"/>
      <c r="DS24" s="639"/>
      <c r="DT24" s="639"/>
      <c r="DU24" s="639"/>
      <c r="DV24" s="686"/>
      <c r="DW24" s="687">
        <v>43.5</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1233738</v>
      </c>
      <c r="S25" s="589"/>
      <c r="T25" s="589"/>
      <c r="U25" s="589"/>
      <c r="V25" s="589"/>
      <c r="W25" s="589"/>
      <c r="X25" s="589"/>
      <c r="Y25" s="590"/>
      <c r="Z25" s="641">
        <v>10.1</v>
      </c>
      <c r="AA25" s="641"/>
      <c r="AB25" s="641"/>
      <c r="AC25" s="641"/>
      <c r="AD25" s="642" t="s">
        <v>113</v>
      </c>
      <c r="AE25" s="642"/>
      <c r="AF25" s="642"/>
      <c r="AG25" s="642"/>
      <c r="AH25" s="642"/>
      <c r="AI25" s="642"/>
      <c r="AJ25" s="642"/>
      <c r="AK25" s="642"/>
      <c r="AL25" s="611" t="s">
        <v>113</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1528270</v>
      </c>
      <c r="CS25" s="607"/>
      <c r="CT25" s="607"/>
      <c r="CU25" s="607"/>
      <c r="CV25" s="607"/>
      <c r="CW25" s="607"/>
      <c r="CX25" s="607"/>
      <c r="CY25" s="608"/>
      <c r="CZ25" s="591">
        <v>12.8</v>
      </c>
      <c r="DA25" s="609"/>
      <c r="DB25" s="609"/>
      <c r="DC25" s="610"/>
      <c r="DD25" s="594">
        <v>1389941</v>
      </c>
      <c r="DE25" s="607"/>
      <c r="DF25" s="607"/>
      <c r="DG25" s="607"/>
      <c r="DH25" s="607"/>
      <c r="DI25" s="607"/>
      <c r="DJ25" s="607"/>
      <c r="DK25" s="608"/>
      <c r="DL25" s="594">
        <v>1308217</v>
      </c>
      <c r="DM25" s="607"/>
      <c r="DN25" s="607"/>
      <c r="DO25" s="607"/>
      <c r="DP25" s="607"/>
      <c r="DQ25" s="607"/>
      <c r="DR25" s="607"/>
      <c r="DS25" s="607"/>
      <c r="DT25" s="607"/>
      <c r="DU25" s="607"/>
      <c r="DV25" s="608"/>
      <c r="DW25" s="611">
        <v>18.7</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898377</v>
      </c>
      <c r="CS26" s="589"/>
      <c r="CT26" s="589"/>
      <c r="CU26" s="589"/>
      <c r="CV26" s="589"/>
      <c r="CW26" s="589"/>
      <c r="CX26" s="589"/>
      <c r="CY26" s="590"/>
      <c r="CZ26" s="591">
        <v>7.5</v>
      </c>
      <c r="DA26" s="609"/>
      <c r="DB26" s="609"/>
      <c r="DC26" s="610"/>
      <c r="DD26" s="594">
        <v>809246</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505409</v>
      </c>
      <c r="S27" s="589"/>
      <c r="T27" s="589"/>
      <c r="U27" s="589"/>
      <c r="V27" s="589"/>
      <c r="W27" s="589"/>
      <c r="X27" s="589"/>
      <c r="Y27" s="590"/>
      <c r="Z27" s="641">
        <v>4.0999999999999996</v>
      </c>
      <c r="AA27" s="641"/>
      <c r="AB27" s="641"/>
      <c r="AC27" s="641"/>
      <c r="AD27" s="642" t="s">
        <v>113</v>
      </c>
      <c r="AE27" s="642"/>
      <c r="AF27" s="642"/>
      <c r="AG27" s="642"/>
      <c r="AH27" s="642"/>
      <c r="AI27" s="642"/>
      <c r="AJ27" s="642"/>
      <c r="AK27" s="642"/>
      <c r="AL27" s="611" t="s">
        <v>113</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2101458</v>
      </c>
      <c r="BH27" s="589"/>
      <c r="BI27" s="589"/>
      <c r="BJ27" s="589"/>
      <c r="BK27" s="589"/>
      <c r="BL27" s="589"/>
      <c r="BM27" s="589"/>
      <c r="BN27" s="590"/>
      <c r="BO27" s="641">
        <v>100</v>
      </c>
      <c r="BP27" s="641"/>
      <c r="BQ27" s="641"/>
      <c r="BR27" s="641"/>
      <c r="BS27" s="594">
        <v>96748</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1580316</v>
      </c>
      <c r="CS27" s="607"/>
      <c r="CT27" s="607"/>
      <c r="CU27" s="607"/>
      <c r="CV27" s="607"/>
      <c r="CW27" s="607"/>
      <c r="CX27" s="607"/>
      <c r="CY27" s="608"/>
      <c r="CZ27" s="591">
        <v>13.3</v>
      </c>
      <c r="DA27" s="609"/>
      <c r="DB27" s="609"/>
      <c r="DC27" s="610"/>
      <c r="DD27" s="594">
        <v>359162</v>
      </c>
      <c r="DE27" s="607"/>
      <c r="DF27" s="607"/>
      <c r="DG27" s="607"/>
      <c r="DH27" s="607"/>
      <c r="DI27" s="607"/>
      <c r="DJ27" s="607"/>
      <c r="DK27" s="608"/>
      <c r="DL27" s="594">
        <v>355535</v>
      </c>
      <c r="DM27" s="607"/>
      <c r="DN27" s="607"/>
      <c r="DO27" s="607"/>
      <c r="DP27" s="607"/>
      <c r="DQ27" s="607"/>
      <c r="DR27" s="607"/>
      <c r="DS27" s="607"/>
      <c r="DT27" s="607"/>
      <c r="DU27" s="607"/>
      <c r="DV27" s="608"/>
      <c r="DW27" s="611">
        <v>5.0999999999999996</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18469</v>
      </c>
      <c r="S28" s="589"/>
      <c r="T28" s="589"/>
      <c r="U28" s="589"/>
      <c r="V28" s="589"/>
      <c r="W28" s="589"/>
      <c r="X28" s="589"/>
      <c r="Y28" s="590"/>
      <c r="Z28" s="641">
        <v>0.2</v>
      </c>
      <c r="AA28" s="641"/>
      <c r="AB28" s="641"/>
      <c r="AC28" s="641"/>
      <c r="AD28" s="642">
        <v>8173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1513129</v>
      </c>
      <c r="CS28" s="589"/>
      <c r="CT28" s="589"/>
      <c r="CU28" s="589"/>
      <c r="CV28" s="589"/>
      <c r="CW28" s="589"/>
      <c r="CX28" s="589"/>
      <c r="CY28" s="590"/>
      <c r="CZ28" s="591">
        <v>12.7</v>
      </c>
      <c r="DA28" s="609"/>
      <c r="DB28" s="609"/>
      <c r="DC28" s="610"/>
      <c r="DD28" s="594">
        <v>1372540</v>
      </c>
      <c r="DE28" s="589"/>
      <c r="DF28" s="589"/>
      <c r="DG28" s="589"/>
      <c r="DH28" s="589"/>
      <c r="DI28" s="589"/>
      <c r="DJ28" s="589"/>
      <c r="DK28" s="590"/>
      <c r="DL28" s="594">
        <v>1372540</v>
      </c>
      <c r="DM28" s="589"/>
      <c r="DN28" s="589"/>
      <c r="DO28" s="589"/>
      <c r="DP28" s="589"/>
      <c r="DQ28" s="589"/>
      <c r="DR28" s="589"/>
      <c r="DS28" s="589"/>
      <c r="DT28" s="589"/>
      <c r="DU28" s="589"/>
      <c r="DV28" s="590"/>
      <c r="DW28" s="611">
        <v>19.7</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55174</v>
      </c>
      <c r="S29" s="589"/>
      <c r="T29" s="589"/>
      <c r="U29" s="589"/>
      <c r="V29" s="589"/>
      <c r="W29" s="589"/>
      <c r="X29" s="589"/>
      <c r="Y29" s="590"/>
      <c r="Z29" s="641">
        <v>0.4</v>
      </c>
      <c r="AA29" s="641"/>
      <c r="AB29" s="641"/>
      <c r="AC29" s="641"/>
      <c r="AD29" s="642" t="s">
        <v>113</v>
      </c>
      <c r="AE29" s="642"/>
      <c r="AF29" s="642"/>
      <c r="AG29" s="642"/>
      <c r="AH29" s="642"/>
      <c r="AI29" s="642"/>
      <c r="AJ29" s="642"/>
      <c r="AK29" s="642"/>
      <c r="AL29" s="611" t="s">
        <v>113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1511363</v>
      </c>
      <c r="CS29" s="607"/>
      <c r="CT29" s="607"/>
      <c r="CU29" s="607"/>
      <c r="CV29" s="607"/>
      <c r="CW29" s="607"/>
      <c r="CX29" s="607"/>
      <c r="CY29" s="608"/>
      <c r="CZ29" s="591">
        <v>12.7</v>
      </c>
      <c r="DA29" s="609"/>
      <c r="DB29" s="609"/>
      <c r="DC29" s="610"/>
      <c r="DD29" s="594">
        <v>1370774</v>
      </c>
      <c r="DE29" s="607"/>
      <c r="DF29" s="607"/>
      <c r="DG29" s="607"/>
      <c r="DH29" s="607"/>
      <c r="DI29" s="607"/>
      <c r="DJ29" s="607"/>
      <c r="DK29" s="608"/>
      <c r="DL29" s="594">
        <v>1370774</v>
      </c>
      <c r="DM29" s="607"/>
      <c r="DN29" s="607"/>
      <c r="DO29" s="607"/>
      <c r="DP29" s="607"/>
      <c r="DQ29" s="607"/>
      <c r="DR29" s="607"/>
      <c r="DS29" s="607"/>
      <c r="DT29" s="607"/>
      <c r="DU29" s="607"/>
      <c r="DV29" s="608"/>
      <c r="DW29" s="611">
        <v>19.600000000000001</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2661</v>
      </c>
      <c r="S30" s="589"/>
      <c r="T30" s="589"/>
      <c r="U30" s="589"/>
      <c r="V30" s="589"/>
      <c r="W30" s="589"/>
      <c r="X30" s="589"/>
      <c r="Y30" s="590"/>
      <c r="Z30" s="641">
        <v>0</v>
      </c>
      <c r="AA30" s="641"/>
      <c r="AB30" s="641"/>
      <c r="AC30" s="641"/>
      <c r="AD30" s="642" t="s">
        <v>113</v>
      </c>
      <c r="AE30" s="642"/>
      <c r="AF30" s="642"/>
      <c r="AG30" s="642"/>
      <c r="AH30" s="642"/>
      <c r="AI30" s="642"/>
      <c r="AJ30" s="642"/>
      <c r="AK30" s="642"/>
      <c r="AL30" s="611" t="s">
        <v>113</v>
      </c>
      <c r="AM30" s="643"/>
      <c r="AN30" s="643"/>
      <c r="AO30" s="644"/>
      <c r="AP30" s="666" t="s">
        <v>292</v>
      </c>
      <c r="AQ30" s="667"/>
      <c r="AR30" s="667"/>
      <c r="AS30" s="667"/>
      <c r="AT30" s="672" t="s">
        <v>293</v>
      </c>
      <c r="AU30" s="182"/>
      <c r="AV30" s="182"/>
      <c r="AW30" s="182"/>
      <c r="AX30" s="675" t="s">
        <v>172</v>
      </c>
      <c r="AY30" s="676"/>
      <c r="AZ30" s="676"/>
      <c r="BA30" s="676"/>
      <c r="BB30" s="676"/>
      <c r="BC30" s="676"/>
      <c r="BD30" s="676"/>
      <c r="BE30" s="676"/>
      <c r="BF30" s="677"/>
      <c r="BG30" s="654">
        <v>99.5</v>
      </c>
      <c r="BH30" s="655"/>
      <c r="BI30" s="655"/>
      <c r="BJ30" s="655"/>
      <c r="BK30" s="655"/>
      <c r="BL30" s="655"/>
      <c r="BM30" s="656">
        <v>96.5</v>
      </c>
      <c r="BN30" s="655"/>
      <c r="BO30" s="655"/>
      <c r="BP30" s="655"/>
      <c r="BQ30" s="657"/>
      <c r="BR30" s="654">
        <v>99.2</v>
      </c>
      <c r="BS30" s="655"/>
      <c r="BT30" s="655"/>
      <c r="BU30" s="655"/>
      <c r="BV30" s="655"/>
      <c r="BW30" s="655"/>
      <c r="BX30" s="656">
        <v>95.1</v>
      </c>
      <c r="BY30" s="655"/>
      <c r="BZ30" s="655"/>
      <c r="CA30" s="655"/>
      <c r="CB30" s="657"/>
      <c r="CD30" s="660"/>
      <c r="CE30" s="661"/>
      <c r="CF30" s="625" t="s">
        <v>294</v>
      </c>
      <c r="CG30" s="622"/>
      <c r="CH30" s="622"/>
      <c r="CI30" s="622"/>
      <c r="CJ30" s="622"/>
      <c r="CK30" s="622"/>
      <c r="CL30" s="622"/>
      <c r="CM30" s="622"/>
      <c r="CN30" s="622"/>
      <c r="CO30" s="622"/>
      <c r="CP30" s="622"/>
      <c r="CQ30" s="623"/>
      <c r="CR30" s="588">
        <v>1355818</v>
      </c>
      <c r="CS30" s="589"/>
      <c r="CT30" s="589"/>
      <c r="CU30" s="589"/>
      <c r="CV30" s="589"/>
      <c r="CW30" s="589"/>
      <c r="CX30" s="589"/>
      <c r="CY30" s="590"/>
      <c r="CZ30" s="591">
        <v>11.4</v>
      </c>
      <c r="DA30" s="609"/>
      <c r="DB30" s="609"/>
      <c r="DC30" s="610"/>
      <c r="DD30" s="594">
        <v>1248108</v>
      </c>
      <c r="DE30" s="589"/>
      <c r="DF30" s="589"/>
      <c r="DG30" s="589"/>
      <c r="DH30" s="589"/>
      <c r="DI30" s="589"/>
      <c r="DJ30" s="589"/>
      <c r="DK30" s="590"/>
      <c r="DL30" s="594">
        <v>1248108</v>
      </c>
      <c r="DM30" s="589"/>
      <c r="DN30" s="589"/>
      <c r="DO30" s="589"/>
      <c r="DP30" s="589"/>
      <c r="DQ30" s="589"/>
      <c r="DR30" s="589"/>
      <c r="DS30" s="589"/>
      <c r="DT30" s="589"/>
      <c r="DU30" s="589"/>
      <c r="DV30" s="590"/>
      <c r="DW30" s="611">
        <v>17.899999999999999</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497866</v>
      </c>
      <c r="S31" s="589"/>
      <c r="T31" s="589"/>
      <c r="U31" s="589"/>
      <c r="V31" s="589"/>
      <c r="W31" s="589"/>
      <c r="X31" s="589"/>
      <c r="Y31" s="590"/>
      <c r="Z31" s="641">
        <v>4.0999999999999996</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99.5</v>
      </c>
      <c r="BH31" s="607"/>
      <c r="BI31" s="607"/>
      <c r="BJ31" s="607"/>
      <c r="BK31" s="607"/>
      <c r="BL31" s="607"/>
      <c r="BM31" s="643">
        <v>97</v>
      </c>
      <c r="BN31" s="653"/>
      <c r="BO31" s="653"/>
      <c r="BP31" s="653"/>
      <c r="BQ31" s="617"/>
      <c r="BR31" s="652">
        <v>99.5</v>
      </c>
      <c r="BS31" s="607"/>
      <c r="BT31" s="607"/>
      <c r="BU31" s="607"/>
      <c r="BV31" s="607"/>
      <c r="BW31" s="607"/>
      <c r="BX31" s="643">
        <v>95.9</v>
      </c>
      <c r="BY31" s="653"/>
      <c r="BZ31" s="653"/>
      <c r="CA31" s="653"/>
      <c r="CB31" s="617"/>
      <c r="CD31" s="660"/>
      <c r="CE31" s="661"/>
      <c r="CF31" s="625" t="s">
        <v>298</v>
      </c>
      <c r="CG31" s="622"/>
      <c r="CH31" s="622"/>
      <c r="CI31" s="622"/>
      <c r="CJ31" s="622"/>
      <c r="CK31" s="622"/>
      <c r="CL31" s="622"/>
      <c r="CM31" s="622"/>
      <c r="CN31" s="622"/>
      <c r="CO31" s="622"/>
      <c r="CP31" s="622"/>
      <c r="CQ31" s="623"/>
      <c r="CR31" s="588">
        <v>155545</v>
      </c>
      <c r="CS31" s="607"/>
      <c r="CT31" s="607"/>
      <c r="CU31" s="607"/>
      <c r="CV31" s="607"/>
      <c r="CW31" s="607"/>
      <c r="CX31" s="607"/>
      <c r="CY31" s="608"/>
      <c r="CZ31" s="591">
        <v>1.3</v>
      </c>
      <c r="DA31" s="609"/>
      <c r="DB31" s="609"/>
      <c r="DC31" s="610"/>
      <c r="DD31" s="594">
        <v>122666</v>
      </c>
      <c r="DE31" s="607"/>
      <c r="DF31" s="607"/>
      <c r="DG31" s="607"/>
      <c r="DH31" s="607"/>
      <c r="DI31" s="607"/>
      <c r="DJ31" s="607"/>
      <c r="DK31" s="608"/>
      <c r="DL31" s="594">
        <v>122666</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870009</v>
      </c>
      <c r="S32" s="589"/>
      <c r="T32" s="589"/>
      <c r="U32" s="589"/>
      <c r="V32" s="589"/>
      <c r="W32" s="589"/>
      <c r="X32" s="589"/>
      <c r="Y32" s="590"/>
      <c r="Z32" s="641">
        <v>7.1</v>
      </c>
      <c r="AA32" s="641"/>
      <c r="AB32" s="641"/>
      <c r="AC32" s="641"/>
      <c r="AD32" s="642">
        <v>2070</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99.4</v>
      </c>
      <c r="BH32" s="573"/>
      <c r="BI32" s="573"/>
      <c r="BJ32" s="573"/>
      <c r="BK32" s="573"/>
      <c r="BL32" s="573"/>
      <c r="BM32" s="636">
        <v>95.4</v>
      </c>
      <c r="BN32" s="573"/>
      <c r="BO32" s="573"/>
      <c r="BP32" s="573"/>
      <c r="BQ32" s="630"/>
      <c r="BR32" s="651">
        <v>98.9</v>
      </c>
      <c r="BS32" s="573"/>
      <c r="BT32" s="573"/>
      <c r="BU32" s="573"/>
      <c r="BV32" s="573"/>
      <c r="BW32" s="573"/>
      <c r="BX32" s="636">
        <v>93.3</v>
      </c>
      <c r="BY32" s="573"/>
      <c r="BZ32" s="573"/>
      <c r="CA32" s="573"/>
      <c r="CB32" s="630"/>
      <c r="CD32" s="662"/>
      <c r="CE32" s="663"/>
      <c r="CF32" s="625" t="s">
        <v>301</v>
      </c>
      <c r="CG32" s="622"/>
      <c r="CH32" s="622"/>
      <c r="CI32" s="622"/>
      <c r="CJ32" s="622"/>
      <c r="CK32" s="622"/>
      <c r="CL32" s="622"/>
      <c r="CM32" s="622"/>
      <c r="CN32" s="622"/>
      <c r="CO32" s="622"/>
      <c r="CP32" s="622"/>
      <c r="CQ32" s="623"/>
      <c r="CR32" s="588">
        <v>1766</v>
      </c>
      <c r="CS32" s="589"/>
      <c r="CT32" s="589"/>
      <c r="CU32" s="589"/>
      <c r="CV32" s="589"/>
      <c r="CW32" s="589"/>
      <c r="CX32" s="589"/>
      <c r="CY32" s="590"/>
      <c r="CZ32" s="591">
        <v>0</v>
      </c>
      <c r="DA32" s="609"/>
      <c r="DB32" s="609"/>
      <c r="DC32" s="610"/>
      <c r="DD32" s="594">
        <v>1766</v>
      </c>
      <c r="DE32" s="589"/>
      <c r="DF32" s="589"/>
      <c r="DG32" s="589"/>
      <c r="DH32" s="589"/>
      <c r="DI32" s="589"/>
      <c r="DJ32" s="589"/>
      <c r="DK32" s="590"/>
      <c r="DL32" s="594">
        <v>1766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1265000</v>
      </c>
      <c r="S33" s="589"/>
      <c r="T33" s="589"/>
      <c r="U33" s="589"/>
      <c r="V33" s="589"/>
      <c r="W33" s="589"/>
      <c r="X33" s="589"/>
      <c r="Y33" s="590"/>
      <c r="Z33" s="641">
        <v>10.3</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5863655</v>
      </c>
      <c r="CS33" s="607"/>
      <c r="CT33" s="607"/>
      <c r="CU33" s="607"/>
      <c r="CV33" s="607"/>
      <c r="CW33" s="607"/>
      <c r="CX33" s="607"/>
      <c r="CY33" s="608"/>
      <c r="CZ33" s="591">
        <v>49.2</v>
      </c>
      <c r="DA33" s="609"/>
      <c r="DB33" s="609"/>
      <c r="DC33" s="610"/>
      <c r="DD33" s="594">
        <v>4348251</v>
      </c>
      <c r="DE33" s="607"/>
      <c r="DF33" s="607"/>
      <c r="DG33" s="607"/>
      <c r="DH33" s="607"/>
      <c r="DI33" s="607"/>
      <c r="DJ33" s="607"/>
      <c r="DK33" s="608"/>
      <c r="DL33" s="594">
        <v>2651631</v>
      </c>
      <c r="DM33" s="607"/>
      <c r="DN33" s="607"/>
      <c r="DO33" s="607"/>
      <c r="DP33" s="607"/>
      <c r="DQ33" s="607"/>
      <c r="DR33" s="607"/>
      <c r="DS33" s="607"/>
      <c r="DT33" s="607"/>
      <c r="DU33" s="607"/>
      <c r="DV33" s="608"/>
      <c r="DW33" s="611">
        <v>38</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1124323</v>
      </c>
      <c r="CS34" s="589"/>
      <c r="CT34" s="589"/>
      <c r="CU34" s="589"/>
      <c r="CV34" s="589"/>
      <c r="CW34" s="589"/>
      <c r="CX34" s="589"/>
      <c r="CY34" s="590"/>
      <c r="CZ34" s="591">
        <v>9.4</v>
      </c>
      <c r="DA34" s="609"/>
      <c r="DB34" s="609"/>
      <c r="DC34" s="610"/>
      <c r="DD34" s="594">
        <v>815102</v>
      </c>
      <c r="DE34" s="589"/>
      <c r="DF34" s="589"/>
      <c r="DG34" s="589"/>
      <c r="DH34" s="589"/>
      <c r="DI34" s="589"/>
      <c r="DJ34" s="589"/>
      <c r="DK34" s="590"/>
      <c r="DL34" s="594">
        <v>694271</v>
      </c>
      <c r="DM34" s="589"/>
      <c r="DN34" s="589"/>
      <c r="DO34" s="589"/>
      <c r="DP34" s="589"/>
      <c r="DQ34" s="589"/>
      <c r="DR34" s="589"/>
      <c r="DS34" s="589"/>
      <c r="DT34" s="589"/>
      <c r="DU34" s="589"/>
      <c r="DV34" s="590"/>
      <c r="DW34" s="611">
        <v>9.9</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404900</v>
      </c>
      <c r="S35" s="589"/>
      <c r="T35" s="589"/>
      <c r="U35" s="589"/>
      <c r="V35" s="589"/>
      <c r="W35" s="589"/>
      <c r="X35" s="589"/>
      <c r="Y35" s="590"/>
      <c r="Z35" s="641">
        <v>3.3</v>
      </c>
      <c r="AA35" s="641"/>
      <c r="AB35" s="641"/>
      <c r="AC35" s="641"/>
      <c r="AD35" s="642" t="s">
        <v>113</v>
      </c>
      <c r="AE35" s="642"/>
      <c r="AF35" s="642"/>
      <c r="AG35" s="642"/>
      <c r="AH35" s="642"/>
      <c r="AI35" s="642"/>
      <c r="AJ35" s="642"/>
      <c r="AK35" s="642"/>
      <c r="AL35" s="611" t="s">
        <v>113</v>
      </c>
      <c r="AM35" s="643"/>
      <c r="AN35" s="643"/>
      <c r="AO35" s="644"/>
      <c r="AP35" s="186"/>
      <c r="AQ35" s="645" t="s">
        <v>309</v>
      </c>
      <c r="AR35" s="646"/>
      <c r="AS35" s="646"/>
      <c r="AT35" s="646"/>
      <c r="AU35" s="646"/>
      <c r="AV35" s="646"/>
      <c r="AW35" s="646"/>
      <c r="AX35" s="646"/>
      <c r="AY35" s="647"/>
      <c r="AZ35" s="638">
        <v>2227890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2858</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188770</v>
      </c>
      <c r="CS35" s="607"/>
      <c r="CT35" s="607"/>
      <c r="CU35" s="607"/>
      <c r="CV35" s="607"/>
      <c r="CW35" s="607"/>
      <c r="CX35" s="607"/>
      <c r="CY35" s="608"/>
      <c r="CZ35" s="591">
        <v>1.6</v>
      </c>
      <c r="DA35" s="609"/>
      <c r="DB35" s="609"/>
      <c r="DC35" s="610"/>
      <c r="DD35" s="594">
        <v>140072</v>
      </c>
      <c r="DE35" s="607"/>
      <c r="DF35" s="607"/>
      <c r="DG35" s="607"/>
      <c r="DH35" s="607"/>
      <c r="DI35" s="607"/>
      <c r="DJ35" s="607"/>
      <c r="DK35" s="608"/>
      <c r="DL35" s="594">
        <v>139509</v>
      </c>
      <c r="DM35" s="607"/>
      <c r="DN35" s="607"/>
      <c r="DO35" s="607"/>
      <c r="DP35" s="607"/>
      <c r="DQ35" s="607"/>
      <c r="DR35" s="607"/>
      <c r="DS35" s="607"/>
      <c r="DT35" s="607"/>
      <c r="DU35" s="607"/>
      <c r="DV35" s="608"/>
      <c r="DW35" s="611">
        <v>2</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12266600</v>
      </c>
      <c r="S36" s="629"/>
      <c r="T36" s="629"/>
      <c r="U36" s="629"/>
      <c r="V36" s="629"/>
      <c r="W36" s="629"/>
      <c r="X36" s="629"/>
      <c r="Y36" s="632"/>
      <c r="Z36" s="633">
        <v>100</v>
      </c>
      <c r="AA36" s="633"/>
      <c r="AB36" s="633"/>
      <c r="AC36" s="633"/>
      <c r="AD36" s="634">
        <v>6578532</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1270473</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-49450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2151547</v>
      </c>
      <c r="CS36" s="589"/>
      <c r="CT36" s="589"/>
      <c r="CU36" s="589"/>
      <c r="CV36" s="589"/>
      <c r="CW36" s="589"/>
      <c r="CX36" s="589"/>
      <c r="CY36" s="590"/>
      <c r="CZ36" s="591">
        <v>18.100000000000001</v>
      </c>
      <c r="DA36" s="609"/>
      <c r="DB36" s="609"/>
      <c r="DC36" s="610"/>
      <c r="DD36" s="594">
        <v>1943572</v>
      </c>
      <c r="DE36" s="589"/>
      <c r="DF36" s="589"/>
      <c r="DG36" s="589"/>
      <c r="DH36" s="589"/>
      <c r="DI36" s="589"/>
      <c r="DJ36" s="589"/>
      <c r="DK36" s="590"/>
      <c r="DL36" s="594">
        <v>1437858</v>
      </c>
      <c r="DM36" s="589"/>
      <c r="DN36" s="589"/>
      <c r="DO36" s="589"/>
      <c r="DP36" s="589"/>
      <c r="DQ36" s="589"/>
      <c r="DR36" s="589"/>
      <c r="DS36" s="589"/>
      <c r="DT36" s="589"/>
      <c r="DU36" s="589"/>
      <c r="DV36" s="590"/>
      <c r="DW36" s="611">
        <v>20.6</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150081</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3084</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648860</v>
      </c>
      <c r="CS37" s="607"/>
      <c r="CT37" s="607"/>
      <c r="CU37" s="607"/>
      <c r="CV37" s="607"/>
      <c r="CW37" s="607"/>
      <c r="CX37" s="607"/>
      <c r="CY37" s="608"/>
      <c r="CZ37" s="591">
        <v>5.4</v>
      </c>
      <c r="DA37" s="609"/>
      <c r="DB37" s="609"/>
      <c r="DC37" s="610"/>
      <c r="DD37" s="594">
        <v>624760</v>
      </c>
      <c r="DE37" s="607"/>
      <c r="DF37" s="607"/>
      <c r="DG37" s="607"/>
      <c r="DH37" s="607"/>
      <c r="DI37" s="607"/>
      <c r="DJ37" s="607"/>
      <c r="DK37" s="608"/>
      <c r="DL37" s="594">
        <v>460615</v>
      </c>
      <c r="DM37" s="607"/>
      <c r="DN37" s="607"/>
      <c r="DO37" s="607"/>
      <c r="DP37" s="607"/>
      <c r="DQ37" s="607"/>
      <c r="DR37" s="607"/>
      <c r="DS37" s="607"/>
      <c r="DT37" s="607"/>
      <c r="DU37" s="607"/>
      <c r="DV37" s="608"/>
      <c r="DW37" s="611">
        <v>6.6</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44740</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4543</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912677</v>
      </c>
      <c r="CS38" s="589"/>
      <c r="CT38" s="589"/>
      <c r="CU38" s="589"/>
      <c r="CV38" s="589"/>
      <c r="CW38" s="589"/>
      <c r="CX38" s="589"/>
      <c r="CY38" s="590"/>
      <c r="CZ38" s="591">
        <v>7.7</v>
      </c>
      <c r="DA38" s="609"/>
      <c r="DB38" s="609"/>
      <c r="DC38" s="610"/>
      <c r="DD38" s="594">
        <v>790564</v>
      </c>
      <c r="DE38" s="589"/>
      <c r="DF38" s="589"/>
      <c r="DG38" s="589"/>
      <c r="DH38" s="589"/>
      <c r="DI38" s="589"/>
      <c r="DJ38" s="589"/>
      <c r="DK38" s="590"/>
      <c r="DL38" s="594">
        <v>379993</v>
      </c>
      <c r="DM38" s="589"/>
      <c r="DN38" s="589"/>
      <c r="DO38" s="589"/>
      <c r="DP38" s="589"/>
      <c r="DQ38" s="589"/>
      <c r="DR38" s="589"/>
      <c r="DS38" s="589"/>
      <c r="DT38" s="589"/>
      <c r="DU38" s="589"/>
      <c r="DV38" s="590"/>
      <c r="DW38" s="611">
        <v>5.4</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113</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72</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346465</v>
      </c>
      <c r="CS39" s="607"/>
      <c r="CT39" s="607"/>
      <c r="CU39" s="607"/>
      <c r="CV39" s="607"/>
      <c r="CW39" s="607"/>
      <c r="CX39" s="607"/>
      <c r="CY39" s="608"/>
      <c r="CZ39" s="591">
        <v>2.9</v>
      </c>
      <c r="DA39" s="609"/>
      <c r="DB39" s="609"/>
      <c r="DC39" s="610"/>
      <c r="DD39" s="594">
        <v>295131</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181700</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121</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1139873</v>
      </c>
      <c r="CS40" s="589"/>
      <c r="CT40" s="589"/>
      <c r="CU40" s="589"/>
      <c r="CV40" s="589"/>
      <c r="CW40" s="589"/>
      <c r="CX40" s="589"/>
      <c r="CY40" s="590"/>
      <c r="CZ40" s="591">
        <v>9.6</v>
      </c>
      <c r="DA40" s="609"/>
      <c r="DB40" s="609"/>
      <c r="DC40" s="610"/>
      <c r="DD40" s="594">
        <v>363810</v>
      </c>
      <c r="DE40" s="589"/>
      <c r="DF40" s="589"/>
      <c r="DG40" s="589"/>
      <c r="DH40" s="589"/>
      <c r="DI40" s="589"/>
      <c r="DJ40" s="589"/>
      <c r="DK40" s="590"/>
      <c r="DL40" s="594" t="s">
        <v>113</v>
      </c>
      <c r="DM40" s="589"/>
      <c r="DN40" s="589"/>
      <c r="DO40" s="589"/>
      <c r="DP40" s="589"/>
      <c r="DQ40" s="589"/>
      <c r="DR40" s="589"/>
      <c r="DS40" s="589"/>
      <c r="DT40" s="589"/>
      <c r="DU40" s="589"/>
      <c r="DV40" s="590"/>
      <c r="DW40" s="611" t="s">
        <v>113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580896</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382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217</v>
      </c>
      <c r="CS41" s="607"/>
      <c r="CT41" s="607"/>
      <c r="CU41" s="607"/>
      <c r="CV41" s="607"/>
      <c r="CW41" s="607"/>
      <c r="CX41" s="607"/>
      <c r="CY41" s="608"/>
      <c r="CZ41" s="591" t="s">
        <v>217</v>
      </c>
      <c r="DA41" s="609"/>
      <c r="DB41" s="609"/>
      <c r="DC41" s="610"/>
      <c r="DD41" s="594" t="s">
        <v>217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1421151</v>
      </c>
      <c r="CS42" s="589"/>
      <c r="CT42" s="589"/>
      <c r="CU42" s="589"/>
      <c r="CV42" s="589"/>
      <c r="CW42" s="589"/>
      <c r="CX42" s="589"/>
      <c r="CY42" s="590"/>
      <c r="CZ42" s="591">
        <v>11.9</v>
      </c>
      <c r="DA42" s="592"/>
      <c r="DB42" s="592"/>
      <c r="DC42" s="593"/>
      <c r="DD42" s="594">
        <v>490033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73389</v>
      </c>
      <c r="CS43" s="607"/>
      <c r="CT43" s="607"/>
      <c r="CU43" s="607"/>
      <c r="CV43" s="607"/>
      <c r="CW43" s="607"/>
      <c r="CX43" s="607"/>
      <c r="CY43" s="608"/>
      <c r="CZ43" s="591">
        <v>0.6</v>
      </c>
      <c r="DA43" s="609"/>
      <c r="DB43" s="609"/>
      <c r="DC43" s="610"/>
      <c r="DD43" s="594">
        <v>73389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289</v>
      </c>
      <c r="CE44" s="602"/>
      <c r="CF44" s="585" t="s">
        <v>337</v>
      </c>
      <c r="CG44" s="586"/>
      <c r="CH44" s="586"/>
      <c r="CI44" s="586"/>
      <c r="CJ44" s="586"/>
      <c r="CK44" s="586"/>
      <c r="CL44" s="586"/>
      <c r="CM44" s="586"/>
      <c r="CN44" s="586"/>
      <c r="CO44" s="586"/>
      <c r="CP44" s="586"/>
      <c r="CQ44" s="587"/>
      <c r="CR44" s="588">
        <v>1421151</v>
      </c>
      <c r="CS44" s="589"/>
      <c r="CT44" s="589"/>
      <c r="CU44" s="589"/>
      <c r="CV44" s="589"/>
      <c r="CW44" s="589"/>
      <c r="CX44" s="589"/>
      <c r="CY44" s="590"/>
      <c r="CZ44" s="591">
        <v>11.9</v>
      </c>
      <c r="DA44" s="592"/>
      <c r="DB44" s="592"/>
      <c r="DC44" s="593"/>
      <c r="DD44" s="594">
        <v>490033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563446</v>
      </c>
      <c r="CS45" s="607"/>
      <c r="CT45" s="607"/>
      <c r="CU45" s="607"/>
      <c r="CV45" s="607"/>
      <c r="CW45" s="607"/>
      <c r="CX45" s="607"/>
      <c r="CY45" s="608"/>
      <c r="CZ45" s="591">
        <v>4.7</v>
      </c>
      <c r="DA45" s="609"/>
      <c r="DB45" s="609"/>
      <c r="DC45" s="610"/>
      <c r="DD45" s="594">
        <v>90802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857705</v>
      </c>
      <c r="CS46" s="589"/>
      <c r="CT46" s="589"/>
      <c r="CU46" s="589"/>
      <c r="CV46" s="589"/>
      <c r="CW46" s="589"/>
      <c r="CX46" s="589"/>
      <c r="CY46" s="590"/>
      <c r="CZ46" s="591">
        <v>7.2</v>
      </c>
      <c r="DA46" s="592"/>
      <c r="DB46" s="592"/>
      <c r="DC46" s="593"/>
      <c r="DD46" s="594">
        <v>399231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t="s">
        <v>113</v>
      </c>
      <c r="CS47" s="607"/>
      <c r="CT47" s="607"/>
      <c r="CU47" s="607"/>
      <c r="CV47" s="607"/>
      <c r="CW47" s="607"/>
      <c r="CX47" s="607"/>
      <c r="CY47" s="608"/>
      <c r="CZ47" s="591" t="s">
        <v>113</v>
      </c>
      <c r="DA47" s="609"/>
      <c r="DB47" s="609"/>
      <c r="DC47" s="610"/>
      <c r="DD47" s="594" t="s">
        <v>113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113</v>
      </c>
      <c r="CS48" s="589"/>
      <c r="CT48" s="589"/>
      <c r="CU48" s="589"/>
      <c r="CV48" s="589"/>
      <c r="CW48" s="589"/>
      <c r="CX48" s="589"/>
      <c r="CY48" s="590"/>
      <c r="CZ48" s="591" t="s">
        <v>113</v>
      </c>
      <c r="DA48" s="592"/>
      <c r="DB48" s="592"/>
      <c r="DC48" s="593"/>
      <c r="DD48" s="594" t="s">
        <v>113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11906521</v>
      </c>
      <c r="CS49" s="573"/>
      <c r="CT49" s="573"/>
      <c r="CU49" s="573"/>
      <c r="CV49" s="573"/>
      <c r="CW49" s="573"/>
      <c r="CX49" s="573"/>
      <c r="CY49" s="574"/>
      <c r="CZ49" s="575">
        <v>100</v>
      </c>
      <c r="DA49" s="576"/>
      <c r="DB49" s="576"/>
      <c r="DC49" s="577"/>
      <c r="DD49" s="578">
        <v>7959927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B46" sqref="B46:P4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12267</v>
      </c>
      <c r="R7" s="1101"/>
      <c r="S7" s="1101"/>
      <c r="T7" s="1101"/>
      <c r="U7" s="1101"/>
      <c r="V7" s="1101">
        <v>11907</v>
      </c>
      <c r="W7" s="1101"/>
      <c r="X7" s="1101"/>
      <c r="Y7" s="1101"/>
      <c r="Z7" s="1101"/>
      <c r="AA7" s="1101">
        <v>360</v>
      </c>
      <c r="AB7" s="1101"/>
      <c r="AC7" s="1101"/>
      <c r="AD7" s="1101"/>
      <c r="AE7" s="1102"/>
      <c r="AF7" s="1103">
        <v>335</v>
      </c>
      <c r="AG7" s="1104"/>
      <c r="AH7" s="1104"/>
      <c r="AI7" s="1104"/>
      <c r="AJ7" s="1105"/>
      <c r="AK7" s="1087">
        <v>3</v>
      </c>
      <c r="AL7" s="1088"/>
      <c r="AM7" s="1088"/>
      <c r="AN7" s="1088"/>
      <c r="AO7" s="1088"/>
      <c r="AP7" s="1088">
        <v>11729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536</v>
      </c>
      <c r="BS7" s="1091" t="s">
        <v>528</v>
      </c>
      <c r="BT7" s="1092"/>
      <c r="BU7" s="1092"/>
      <c r="BV7" s="1092"/>
      <c r="BW7" s="1092"/>
      <c r="BX7" s="1092"/>
      <c r="BY7" s="1092"/>
      <c r="BZ7" s="1092"/>
      <c r="CA7" s="1092"/>
      <c r="CB7" s="1092"/>
      <c r="CC7" s="1092"/>
      <c r="CD7" s="1092"/>
      <c r="CE7" s="1092"/>
      <c r="CF7" s="1092"/>
      <c r="CG7" s="1093"/>
      <c r="CH7" s="1084">
        <v>-21</v>
      </c>
      <c r="CI7" s="1085"/>
      <c r="CJ7" s="1085"/>
      <c r="CK7" s="1085"/>
      <c r="CL7" s="1086"/>
      <c r="CM7" s="1084">
        <v>-571</v>
      </c>
      <c r="CN7" s="1085"/>
      <c r="CO7" s="1085"/>
      <c r="CP7" s="1085"/>
      <c r="CQ7" s="1086"/>
      <c r="CR7" s="1084">
        <v>10</v>
      </c>
      <c r="CS7" s="1085"/>
      <c r="CT7" s="1085"/>
      <c r="CU7" s="1085"/>
      <c r="CV7" s="1086"/>
      <c r="CW7" s="1084">
        <v>3</v>
      </c>
      <c r="CX7" s="1085"/>
      <c r="CY7" s="1085"/>
      <c r="CZ7" s="1085"/>
      <c r="DA7" s="1086"/>
      <c r="DB7" s="1084" t="s">
        <v>537</v>
      </c>
      <c r="DC7" s="1085"/>
      <c r="DD7" s="1085"/>
      <c r="DE7" s="1085"/>
      <c r="DF7" s="1086"/>
      <c r="DG7" s="1084">
        <v>1435</v>
      </c>
      <c r="DH7" s="1085"/>
      <c r="DI7" s="1085"/>
      <c r="DJ7" s="1085"/>
      <c r="DK7" s="1086"/>
      <c r="DL7" s="1084" t="s">
        <v>537</v>
      </c>
      <c r="DM7" s="1085"/>
      <c r="DN7" s="1085"/>
      <c r="DO7" s="1085"/>
      <c r="DP7" s="1086"/>
      <c r="DQ7" s="1084">
        <v>657</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535</v>
      </c>
      <c r="BT8" s="1011"/>
      <c r="BU8" s="1011"/>
      <c r="BV8" s="1011"/>
      <c r="BW8" s="1011"/>
      <c r="BX8" s="1011"/>
      <c r="BY8" s="1011"/>
      <c r="BZ8" s="1011"/>
      <c r="CA8" s="1011"/>
      <c r="CB8" s="1011"/>
      <c r="CC8" s="1011"/>
      <c r="CD8" s="1011"/>
      <c r="CE8" s="1011"/>
      <c r="CF8" s="1011"/>
      <c r="CG8" s="1012"/>
      <c r="CH8" s="985">
        <v>0</v>
      </c>
      <c r="CI8" s="986"/>
      <c r="CJ8" s="986"/>
      <c r="CK8" s="986"/>
      <c r="CL8" s="987"/>
      <c r="CM8" s="985">
        <v>7</v>
      </c>
      <c r="CN8" s="986"/>
      <c r="CO8" s="986"/>
      <c r="CP8" s="986"/>
      <c r="CQ8" s="987"/>
      <c r="CR8" s="985">
        <v>1</v>
      </c>
      <c r="CS8" s="986"/>
      <c r="CT8" s="986"/>
      <c r="CU8" s="986"/>
      <c r="CV8" s="987"/>
      <c r="CW8" s="985" t="s">
        <v>538</v>
      </c>
      <c r="CX8" s="986"/>
      <c r="CY8" s="986"/>
      <c r="CZ8" s="986"/>
      <c r="DA8" s="987"/>
      <c r="DB8" s="985" t="s">
        <v>537</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12267</v>
      </c>
      <c r="R23" s="1065"/>
      <c r="S23" s="1065"/>
      <c r="T23" s="1065"/>
      <c r="U23" s="1065"/>
      <c r="V23" s="1065">
        <v>11907</v>
      </c>
      <c r="W23" s="1065"/>
      <c r="X23" s="1065"/>
      <c r="Y23" s="1065"/>
      <c r="Z23" s="1065"/>
      <c r="AA23" s="1065">
        <v>360</v>
      </c>
      <c r="AB23" s="1065"/>
      <c r="AC23" s="1065"/>
      <c r="AD23" s="1065"/>
      <c r="AE23" s="1066"/>
      <c r="AF23" s="1067">
        <v>335</v>
      </c>
      <c r="AG23" s="1065"/>
      <c r="AH23" s="1065"/>
      <c r="AI23" s="1065"/>
      <c r="AJ23" s="1068"/>
      <c r="AK23" s="1069"/>
      <c r="AL23" s="1070"/>
      <c r="AM23" s="1070"/>
      <c r="AN23" s="1070"/>
      <c r="AO23" s="1070"/>
      <c r="AP23" s="1065">
        <v>11729</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2495</v>
      </c>
      <c r="R28" s="1050"/>
      <c r="S28" s="1050"/>
      <c r="T28" s="1050"/>
      <c r="U28" s="1050"/>
      <c r="V28" s="1050">
        <v>2492</v>
      </c>
      <c r="W28" s="1050"/>
      <c r="X28" s="1050"/>
      <c r="Y28" s="1050"/>
      <c r="Z28" s="1050"/>
      <c r="AA28" s="1050">
        <v>3</v>
      </c>
      <c r="AB28" s="1050"/>
      <c r="AC28" s="1050"/>
      <c r="AD28" s="1050"/>
      <c r="AE28" s="1051"/>
      <c r="AF28" s="1052">
        <v>3</v>
      </c>
      <c r="AG28" s="1050"/>
      <c r="AH28" s="1050"/>
      <c r="AI28" s="1050"/>
      <c r="AJ28" s="1053"/>
      <c r="AK28" s="1054">
        <v>182</v>
      </c>
      <c r="AL28" s="1042"/>
      <c r="AM28" s="1042"/>
      <c r="AN28" s="1042"/>
      <c r="AO28" s="1042"/>
      <c r="AP28" s="1042" t="s">
        <v>537</v>
      </c>
      <c r="AQ28" s="1042"/>
      <c r="AR28" s="1042"/>
      <c r="AS28" s="1042"/>
      <c r="AT28" s="1042"/>
      <c r="AU28" s="1042"/>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1758</v>
      </c>
      <c r="R29" s="1040"/>
      <c r="S29" s="1040"/>
      <c r="T29" s="1040"/>
      <c r="U29" s="1040"/>
      <c r="V29" s="1040">
        <v>1738</v>
      </c>
      <c r="W29" s="1040"/>
      <c r="X29" s="1040"/>
      <c r="Y29" s="1040"/>
      <c r="Z29" s="1040"/>
      <c r="AA29" s="1040">
        <v>20</v>
      </c>
      <c r="AB29" s="1040"/>
      <c r="AC29" s="1040"/>
      <c r="AD29" s="1040"/>
      <c r="AE29" s="1041"/>
      <c r="AF29" s="1015">
        <v>21</v>
      </c>
      <c r="AG29" s="1016"/>
      <c r="AH29" s="1016"/>
      <c r="AI29" s="1016"/>
      <c r="AJ29" s="1017"/>
      <c r="AK29" s="976">
        <v>229</v>
      </c>
      <c r="AL29" s="967"/>
      <c r="AM29" s="967"/>
      <c r="AN29" s="967"/>
      <c r="AO29" s="967"/>
      <c r="AP29" s="967" t="s">
        <v>538</v>
      </c>
      <c r="AQ29" s="967"/>
      <c r="AR29" s="967"/>
      <c r="AS29" s="967"/>
      <c r="AT29" s="967"/>
      <c r="AU29" s="967"/>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293</v>
      </c>
      <c r="R30" s="1040"/>
      <c r="S30" s="1040"/>
      <c r="T30" s="1040"/>
      <c r="U30" s="1040"/>
      <c r="V30" s="1040">
        <v>293</v>
      </c>
      <c r="W30" s="1040"/>
      <c r="X30" s="1040"/>
      <c r="Y30" s="1040"/>
      <c r="Z30" s="1040"/>
      <c r="AA30" s="1040">
        <v>0</v>
      </c>
      <c r="AB30" s="1040"/>
      <c r="AC30" s="1040"/>
      <c r="AD30" s="1040"/>
      <c r="AE30" s="1041"/>
      <c r="AF30" s="1015">
        <v>0</v>
      </c>
      <c r="AG30" s="1016"/>
      <c r="AH30" s="1016"/>
      <c r="AI30" s="1016"/>
      <c r="AJ30" s="1017"/>
      <c r="AK30" s="976">
        <v>314</v>
      </c>
      <c r="AL30" s="967"/>
      <c r="AM30" s="967"/>
      <c r="AN30" s="967"/>
      <c r="AO30" s="967"/>
      <c r="AP30" s="967" t="s">
        <v>538</v>
      </c>
      <c r="AQ30" s="967"/>
      <c r="AR30" s="967"/>
      <c r="AS30" s="967"/>
      <c r="AT30" s="967"/>
      <c r="AU30" s="967"/>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11678</v>
      </c>
      <c r="R31" s="1040"/>
      <c r="S31" s="1040"/>
      <c r="T31" s="1040"/>
      <c r="U31" s="1040"/>
      <c r="V31" s="1040">
        <v>14389</v>
      </c>
      <c r="W31" s="1040"/>
      <c r="X31" s="1040"/>
      <c r="Y31" s="1040"/>
      <c r="Z31" s="1040"/>
      <c r="AA31" s="1040">
        <v>-2711</v>
      </c>
      <c r="AB31" s="1040"/>
      <c r="AC31" s="1040"/>
      <c r="AD31" s="1040"/>
      <c r="AE31" s="1041"/>
      <c r="AF31" s="1015">
        <v>1914</v>
      </c>
      <c r="AG31" s="1016"/>
      <c r="AH31" s="1016"/>
      <c r="AI31" s="1016"/>
      <c r="AJ31" s="1017"/>
      <c r="AK31" s="976">
        <v>1270</v>
      </c>
      <c r="AL31" s="967"/>
      <c r="AM31" s="967"/>
      <c r="AN31" s="967"/>
      <c r="AO31" s="967"/>
      <c r="AP31" s="967">
        <v>15359</v>
      </c>
      <c r="AQ31" s="967"/>
      <c r="AR31" s="967"/>
      <c r="AS31" s="967"/>
      <c r="AT31" s="967"/>
      <c r="AU31" s="967">
        <v>8002</v>
      </c>
      <c r="AV31" s="967"/>
      <c r="AW31" s="967"/>
      <c r="AX31" s="967"/>
      <c r="AY31" s="967"/>
      <c r="AZ31" s="1038" t="s">
        <v>537</v>
      </c>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789</v>
      </c>
      <c r="R32" s="1040"/>
      <c r="S32" s="1040"/>
      <c r="T32" s="1040"/>
      <c r="U32" s="1040"/>
      <c r="V32" s="1040">
        <v>788</v>
      </c>
      <c r="W32" s="1040"/>
      <c r="X32" s="1040"/>
      <c r="Y32" s="1040"/>
      <c r="Z32" s="1040"/>
      <c r="AA32" s="1040">
        <v>1</v>
      </c>
      <c r="AB32" s="1040"/>
      <c r="AC32" s="1040"/>
      <c r="AD32" s="1040"/>
      <c r="AE32" s="1041"/>
      <c r="AF32" s="1015">
        <v>1</v>
      </c>
      <c r="AG32" s="1016"/>
      <c r="AH32" s="1016"/>
      <c r="AI32" s="1016"/>
      <c r="AJ32" s="1017"/>
      <c r="AK32" s="976">
        <v>150</v>
      </c>
      <c r="AL32" s="967"/>
      <c r="AM32" s="967"/>
      <c r="AN32" s="967"/>
      <c r="AO32" s="967"/>
      <c r="AP32" s="967">
        <v>5050</v>
      </c>
      <c r="AQ32" s="967"/>
      <c r="AR32" s="967"/>
      <c r="AS32" s="967"/>
      <c r="AT32" s="967"/>
      <c r="AU32" s="967">
        <v>1980</v>
      </c>
      <c r="AV32" s="967"/>
      <c r="AW32" s="967"/>
      <c r="AX32" s="967"/>
      <c r="AY32" s="967"/>
      <c r="AZ32" s="1038" t="s">
        <v>537</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1938</v>
      </c>
      <c r="AG63" s="955"/>
      <c r="AH63" s="955"/>
      <c r="AI63" s="955"/>
      <c r="AJ63" s="1026"/>
      <c r="AK63" s="1027"/>
      <c r="AL63" s="959"/>
      <c r="AM63" s="959"/>
      <c r="AN63" s="959"/>
      <c r="AO63" s="959"/>
      <c r="AP63" s="955">
        <v>20409</v>
      </c>
      <c r="AQ63" s="955"/>
      <c r="AR63" s="955"/>
      <c r="AS63" s="955"/>
      <c r="AT63" s="955"/>
      <c r="AU63" s="955">
        <v>9982</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20</v>
      </c>
      <c r="R68" s="978"/>
      <c r="S68" s="978"/>
      <c r="T68" s="978"/>
      <c r="U68" s="978"/>
      <c r="V68" s="978">
        <v>18</v>
      </c>
      <c r="W68" s="978"/>
      <c r="X68" s="978"/>
      <c r="Y68" s="978"/>
      <c r="Z68" s="978"/>
      <c r="AA68" s="978">
        <v>3</v>
      </c>
      <c r="AB68" s="978"/>
      <c r="AC68" s="978"/>
      <c r="AD68" s="978"/>
      <c r="AE68" s="978"/>
      <c r="AF68" s="978">
        <v>3</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498</v>
      </c>
      <c r="R69" s="967"/>
      <c r="S69" s="967"/>
      <c r="T69" s="967"/>
      <c r="U69" s="967"/>
      <c r="V69" s="967">
        <v>498</v>
      </c>
      <c r="W69" s="967"/>
      <c r="X69" s="967"/>
      <c r="Y69" s="967"/>
      <c r="Z69" s="967"/>
      <c r="AA69" s="967">
        <v>0</v>
      </c>
      <c r="AB69" s="967"/>
      <c r="AC69" s="967"/>
      <c r="AD69" s="967"/>
      <c r="AE69" s="967"/>
      <c r="AF69" s="967">
        <v>0</v>
      </c>
      <c r="AG69" s="967"/>
      <c r="AH69" s="967"/>
      <c r="AI69" s="967"/>
      <c r="AJ69" s="967"/>
      <c r="AK69" s="967">
        <v>0</v>
      </c>
      <c r="AL69" s="967"/>
      <c r="AM69" s="967"/>
      <c r="AN69" s="967"/>
      <c r="AO69" s="967"/>
      <c r="AP69" s="967">
        <v>489</v>
      </c>
      <c r="AQ69" s="967"/>
      <c r="AR69" s="967"/>
      <c r="AS69" s="967"/>
      <c r="AT69" s="967"/>
      <c r="AU69" s="967">
        <v>230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470</v>
      </c>
      <c r="R70" s="967"/>
      <c r="S70" s="967"/>
      <c r="T70" s="967"/>
      <c r="U70" s="967"/>
      <c r="V70" s="967">
        <v>465</v>
      </c>
      <c r="W70" s="967"/>
      <c r="X70" s="967"/>
      <c r="Y70" s="967"/>
      <c r="Z70" s="967"/>
      <c r="AA70" s="967">
        <v>5</v>
      </c>
      <c r="AB70" s="967"/>
      <c r="AC70" s="967"/>
      <c r="AD70" s="967"/>
      <c r="AE70" s="967"/>
      <c r="AF70" s="967">
        <v>5</v>
      </c>
      <c r="AG70" s="967"/>
      <c r="AH70" s="967"/>
      <c r="AI70" s="967"/>
      <c r="AJ70" s="967"/>
      <c r="AK70" s="967">
        <v>0</v>
      </c>
      <c r="AL70" s="967"/>
      <c r="AM70" s="967"/>
      <c r="AN70" s="967"/>
      <c r="AO70" s="967"/>
      <c r="AP70" s="967">
        <v>1283</v>
      </c>
      <c r="AQ70" s="967"/>
      <c r="AR70" s="967"/>
      <c r="AS70" s="967"/>
      <c r="AT70" s="967"/>
      <c r="AU70" s="967">
        <v>209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61</v>
      </c>
      <c r="R71" s="967"/>
      <c r="S71" s="967"/>
      <c r="T71" s="967"/>
      <c r="U71" s="967"/>
      <c r="V71" s="967">
        <v>32</v>
      </c>
      <c r="W71" s="967"/>
      <c r="X71" s="967"/>
      <c r="Y71" s="967"/>
      <c r="Z71" s="967"/>
      <c r="AA71" s="967">
        <v>29</v>
      </c>
      <c r="AB71" s="967"/>
      <c r="AC71" s="967"/>
      <c r="AD71" s="967"/>
      <c r="AE71" s="967"/>
      <c r="AF71" s="967">
        <v>29</v>
      </c>
      <c r="AG71" s="967"/>
      <c r="AH71" s="967"/>
      <c r="AI71" s="967"/>
      <c r="AJ71" s="967"/>
      <c r="AK71" s="967">
        <v>6</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1397</v>
      </c>
      <c r="R72" s="967"/>
      <c r="S72" s="967"/>
      <c r="T72" s="967"/>
      <c r="U72" s="967"/>
      <c r="V72" s="967">
        <v>1397</v>
      </c>
      <c r="W72" s="967"/>
      <c r="X72" s="967"/>
      <c r="Y72" s="967"/>
      <c r="Z72" s="967"/>
      <c r="AA72" s="967">
        <v>0</v>
      </c>
      <c r="AB72" s="967"/>
      <c r="AC72" s="967"/>
      <c r="AD72" s="967"/>
      <c r="AE72" s="967"/>
      <c r="AF72" s="967">
        <v>0</v>
      </c>
      <c r="AG72" s="967"/>
      <c r="AH72" s="967"/>
      <c r="AI72" s="967"/>
      <c r="AJ72" s="967"/>
      <c r="AK72" s="967">
        <v>0</v>
      </c>
      <c r="AL72" s="967"/>
      <c r="AM72" s="967"/>
      <c r="AN72" s="967"/>
      <c r="AO72" s="967"/>
      <c r="AP72" s="967">
        <v>855</v>
      </c>
      <c r="AQ72" s="967"/>
      <c r="AR72" s="967"/>
      <c r="AS72" s="967"/>
      <c r="AT72" s="967"/>
      <c r="AU72" s="967">
        <v>207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1656</v>
      </c>
      <c r="R73" s="967"/>
      <c r="S73" s="967"/>
      <c r="T73" s="967"/>
      <c r="U73" s="967"/>
      <c r="V73" s="967">
        <v>1604</v>
      </c>
      <c r="W73" s="967"/>
      <c r="X73" s="967"/>
      <c r="Y73" s="967"/>
      <c r="Z73" s="967"/>
      <c r="AA73" s="967">
        <v>52</v>
      </c>
      <c r="AB73" s="967"/>
      <c r="AC73" s="967"/>
      <c r="AD73" s="967"/>
      <c r="AE73" s="967"/>
      <c r="AF73" s="967">
        <v>1307</v>
      </c>
      <c r="AG73" s="967"/>
      <c r="AH73" s="967"/>
      <c r="AI73" s="967"/>
      <c r="AJ73" s="967"/>
      <c r="AK73" s="967">
        <v>0</v>
      </c>
      <c r="AL73" s="967"/>
      <c r="AM73" s="967"/>
      <c r="AN73" s="967"/>
      <c r="AO73" s="967"/>
      <c r="AP73" s="967">
        <v>4807</v>
      </c>
      <c r="AQ73" s="967"/>
      <c r="AR73" s="967"/>
      <c r="AS73" s="967"/>
      <c r="AT73" s="967"/>
      <c r="AU73" s="967">
        <v>130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540</v>
      </c>
      <c r="C74" s="971"/>
      <c r="D74" s="971"/>
      <c r="E74" s="971"/>
      <c r="F74" s="971"/>
      <c r="G74" s="971"/>
      <c r="H74" s="971"/>
      <c r="I74" s="971"/>
      <c r="J74" s="971"/>
      <c r="K74" s="971"/>
      <c r="L74" s="971"/>
      <c r="M74" s="971"/>
      <c r="N74" s="971"/>
      <c r="O74" s="971"/>
      <c r="P74" s="972"/>
      <c r="Q74" s="973">
        <v>797</v>
      </c>
      <c r="R74" s="967"/>
      <c r="S74" s="967"/>
      <c r="T74" s="967"/>
      <c r="U74" s="967"/>
      <c r="V74" s="967">
        <v>810</v>
      </c>
      <c r="W74" s="967"/>
      <c r="X74" s="967"/>
      <c r="Y74" s="967"/>
      <c r="Z74" s="967"/>
      <c r="AA74" s="967">
        <v>10</v>
      </c>
      <c r="AB74" s="967"/>
      <c r="AC74" s="967"/>
      <c r="AD74" s="967"/>
      <c r="AE74" s="967"/>
      <c r="AF74" s="967">
        <v>10</v>
      </c>
      <c r="AG74" s="967"/>
      <c r="AH74" s="967"/>
      <c r="AI74" s="967"/>
      <c r="AJ74" s="967"/>
      <c r="AK74" s="967" t="s">
        <v>541</v>
      </c>
      <c r="AL74" s="967"/>
      <c r="AM74" s="967"/>
      <c r="AN74" s="967"/>
      <c r="AO74" s="967"/>
      <c r="AP74" s="967" t="s">
        <v>541</v>
      </c>
      <c r="AQ74" s="967"/>
      <c r="AR74" s="967"/>
      <c r="AS74" s="967"/>
      <c r="AT74" s="967"/>
      <c r="AU74" s="967" t="s">
        <v>541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1344</v>
      </c>
      <c r="AG88" s="955"/>
      <c r="AH88" s="955"/>
      <c r="AI88" s="955"/>
      <c r="AJ88" s="955"/>
      <c r="AK88" s="959"/>
      <c r="AL88" s="959"/>
      <c r="AM88" s="959"/>
      <c r="AN88" s="959"/>
      <c r="AO88" s="959"/>
      <c r="AP88" s="955">
        <v>7434</v>
      </c>
      <c r="AQ88" s="955"/>
      <c r="AR88" s="955"/>
      <c r="AS88" s="955"/>
      <c r="AT88" s="955"/>
      <c r="AU88" s="955">
        <v>776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11</v>
      </c>
      <c r="CS102" s="947"/>
      <c r="CT102" s="947"/>
      <c r="CU102" s="947"/>
      <c r="CV102" s="948"/>
      <c r="CW102" s="946">
        <v>3</v>
      </c>
      <c r="CX102" s="947"/>
      <c r="CY102" s="947"/>
      <c r="CZ102" s="947"/>
      <c r="DA102" s="948"/>
      <c r="DB102" s="946" t="s">
        <v>539</v>
      </c>
      <c r="DC102" s="947"/>
      <c r="DD102" s="947"/>
      <c r="DE102" s="947"/>
      <c r="DF102" s="948"/>
      <c r="DG102" s="946">
        <v>1435</v>
      </c>
      <c r="DH102" s="947"/>
      <c r="DI102" s="947"/>
      <c r="DJ102" s="947"/>
      <c r="DK102" s="948"/>
      <c r="DL102" s="946" t="s">
        <v>539</v>
      </c>
      <c r="DM102" s="947"/>
      <c r="DN102" s="947"/>
      <c r="DO102" s="947"/>
      <c r="DP102" s="948"/>
      <c r="DQ102" s="946">
        <v>657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288</v>
      </c>
      <c r="AG109" s="888"/>
      <c r="AH109" s="888"/>
      <c r="AI109" s="888"/>
      <c r="AJ109" s="889"/>
      <c r="AK109" s="890" t="s">
        <v>287</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288</v>
      </c>
      <c r="BW109" s="888"/>
      <c r="BX109" s="888"/>
      <c r="BY109" s="888"/>
      <c r="BZ109" s="889"/>
      <c r="CA109" s="890" t="s">
        <v>287</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288</v>
      </c>
      <c r="DM109" s="888"/>
      <c r="DN109" s="888"/>
      <c r="DO109" s="888"/>
      <c r="DP109" s="889"/>
      <c r="DQ109" s="890" t="s">
        <v>287</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1768346</v>
      </c>
      <c r="AB110" s="873"/>
      <c r="AC110" s="873"/>
      <c r="AD110" s="873"/>
      <c r="AE110" s="874"/>
      <c r="AF110" s="875">
        <v>1627315</v>
      </c>
      <c r="AG110" s="873"/>
      <c r="AH110" s="873"/>
      <c r="AI110" s="873"/>
      <c r="AJ110" s="874"/>
      <c r="AK110" s="875">
        <v>1511363</v>
      </c>
      <c r="AL110" s="873"/>
      <c r="AM110" s="873"/>
      <c r="AN110" s="873"/>
      <c r="AO110" s="874"/>
      <c r="AP110" s="876">
        <v>29.2</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12005064</v>
      </c>
      <c r="BR110" s="800"/>
      <c r="BS110" s="800"/>
      <c r="BT110" s="800"/>
      <c r="BU110" s="800"/>
      <c r="BV110" s="800">
        <v>11820063</v>
      </c>
      <c r="BW110" s="800"/>
      <c r="BX110" s="800"/>
      <c r="BY110" s="800"/>
      <c r="BZ110" s="800"/>
      <c r="CA110" s="800">
        <v>11729245</v>
      </c>
      <c r="CB110" s="800"/>
      <c r="CC110" s="800"/>
      <c r="CD110" s="800"/>
      <c r="CE110" s="800"/>
      <c r="CF110" s="861">
        <v>226.6</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11048193</v>
      </c>
      <c r="BR112" s="771"/>
      <c r="BS112" s="771"/>
      <c r="BT112" s="771"/>
      <c r="BU112" s="771"/>
      <c r="BV112" s="771">
        <v>10579497</v>
      </c>
      <c r="BW112" s="771"/>
      <c r="BX112" s="771"/>
      <c r="BY112" s="771"/>
      <c r="BZ112" s="771"/>
      <c r="CA112" s="771">
        <v>9982009</v>
      </c>
      <c r="CB112" s="771"/>
      <c r="CC112" s="771"/>
      <c r="CD112" s="771"/>
      <c r="CE112" s="771"/>
      <c r="CF112" s="848">
        <v>192.8</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634649</v>
      </c>
      <c r="AB113" s="909"/>
      <c r="AC113" s="909"/>
      <c r="AD113" s="909"/>
      <c r="AE113" s="910"/>
      <c r="AF113" s="911">
        <v>651631</v>
      </c>
      <c r="AG113" s="909"/>
      <c r="AH113" s="909"/>
      <c r="AI113" s="909"/>
      <c r="AJ113" s="910"/>
      <c r="AK113" s="911">
        <v>655260</v>
      </c>
      <c r="AL113" s="909"/>
      <c r="AM113" s="909"/>
      <c r="AN113" s="909"/>
      <c r="AO113" s="910"/>
      <c r="AP113" s="912">
        <v>12.7</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1012803</v>
      </c>
      <c r="BR113" s="771"/>
      <c r="BS113" s="771"/>
      <c r="BT113" s="771"/>
      <c r="BU113" s="771"/>
      <c r="BV113" s="771">
        <v>865868</v>
      </c>
      <c r="BW113" s="771"/>
      <c r="BX113" s="771"/>
      <c r="BY113" s="771"/>
      <c r="BZ113" s="771"/>
      <c r="CA113" s="771">
        <v>775595</v>
      </c>
      <c r="CB113" s="771"/>
      <c r="CC113" s="771"/>
      <c r="CD113" s="771"/>
      <c r="CE113" s="771"/>
      <c r="CF113" s="848">
        <v>15</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159218</v>
      </c>
      <c r="AB114" s="784"/>
      <c r="AC114" s="784"/>
      <c r="AD114" s="784"/>
      <c r="AE114" s="785"/>
      <c r="AF114" s="786">
        <v>160533</v>
      </c>
      <c r="AG114" s="784"/>
      <c r="AH114" s="784"/>
      <c r="AI114" s="784"/>
      <c r="AJ114" s="785"/>
      <c r="AK114" s="786">
        <v>161727</v>
      </c>
      <c r="AL114" s="784"/>
      <c r="AM114" s="784"/>
      <c r="AN114" s="784"/>
      <c r="AO114" s="785"/>
      <c r="AP114" s="754">
        <v>3.1</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1140112</v>
      </c>
      <c r="BR114" s="771"/>
      <c r="BS114" s="771"/>
      <c r="BT114" s="771"/>
      <c r="BU114" s="771"/>
      <c r="BV114" s="771">
        <v>954547</v>
      </c>
      <c r="BW114" s="771"/>
      <c r="BX114" s="771"/>
      <c r="BY114" s="771"/>
      <c r="BZ114" s="771"/>
      <c r="CA114" s="771">
        <v>887462</v>
      </c>
      <c r="CB114" s="771"/>
      <c r="CC114" s="771"/>
      <c r="CD114" s="771"/>
      <c r="CE114" s="771"/>
      <c r="CF114" s="848">
        <v>17.100000000000001</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519246</v>
      </c>
      <c r="BR115" s="771"/>
      <c r="BS115" s="771"/>
      <c r="BT115" s="771"/>
      <c r="BU115" s="771"/>
      <c r="BV115" s="771">
        <v>651836</v>
      </c>
      <c r="BW115" s="771"/>
      <c r="BX115" s="771"/>
      <c r="BY115" s="771"/>
      <c r="BZ115" s="771"/>
      <c r="CA115" s="771">
        <v>657356</v>
      </c>
      <c r="CB115" s="771"/>
      <c r="CC115" s="771"/>
      <c r="CD115" s="771"/>
      <c r="CE115" s="771"/>
      <c r="CF115" s="848">
        <v>12.7</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2562213</v>
      </c>
      <c r="AB117" s="895"/>
      <c r="AC117" s="895"/>
      <c r="AD117" s="895"/>
      <c r="AE117" s="896"/>
      <c r="AF117" s="898">
        <v>2439479</v>
      </c>
      <c r="AG117" s="895"/>
      <c r="AH117" s="895"/>
      <c r="AI117" s="895"/>
      <c r="AJ117" s="896"/>
      <c r="AK117" s="898">
        <v>2328350</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288</v>
      </c>
      <c r="AG118" s="888"/>
      <c r="AH118" s="888"/>
      <c r="AI118" s="888"/>
      <c r="AJ118" s="889"/>
      <c r="AK118" s="890" t="s">
        <v>287</v>
      </c>
      <c r="AL118" s="888"/>
      <c r="AM118" s="888"/>
      <c r="AN118" s="888"/>
      <c r="AO118" s="889"/>
      <c r="AP118" s="891" t="s">
        <v>401</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429</v>
      </c>
      <c r="BP118" s="838"/>
      <c r="BQ118" s="857">
        <v>25725418</v>
      </c>
      <c r="BR118" s="858"/>
      <c r="BS118" s="858"/>
      <c r="BT118" s="858"/>
      <c r="BU118" s="858"/>
      <c r="BV118" s="858">
        <v>24871811</v>
      </c>
      <c r="BW118" s="858"/>
      <c r="BX118" s="858"/>
      <c r="BY118" s="858"/>
      <c r="BZ118" s="858"/>
      <c r="CA118" s="858">
        <v>24031667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2456419</v>
      </c>
      <c r="BR119" s="800"/>
      <c r="BS119" s="800"/>
      <c r="BT119" s="800"/>
      <c r="BU119" s="800"/>
      <c r="BV119" s="800">
        <v>2332452</v>
      </c>
      <c r="BW119" s="800"/>
      <c r="BX119" s="800"/>
      <c r="BY119" s="800"/>
      <c r="BZ119" s="800"/>
      <c r="CA119" s="800">
        <v>2689817</v>
      </c>
      <c r="CB119" s="800"/>
      <c r="CC119" s="800"/>
      <c r="CD119" s="800"/>
      <c r="CE119" s="800"/>
      <c r="CF119" s="861">
        <v>52</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2196119</v>
      </c>
      <c r="BR120" s="771"/>
      <c r="BS120" s="771"/>
      <c r="BT120" s="771"/>
      <c r="BU120" s="771"/>
      <c r="BV120" s="771">
        <v>2178374</v>
      </c>
      <c r="BW120" s="771"/>
      <c r="BX120" s="771"/>
      <c r="BY120" s="771"/>
      <c r="BZ120" s="771"/>
      <c r="CA120" s="771">
        <v>2136256</v>
      </c>
      <c r="CB120" s="771"/>
      <c r="CC120" s="771"/>
      <c r="CD120" s="771"/>
      <c r="CE120" s="771"/>
      <c r="CF120" s="848">
        <v>41.3</v>
      </c>
      <c r="CG120" s="849"/>
      <c r="CH120" s="849"/>
      <c r="CI120" s="849"/>
      <c r="CJ120" s="849"/>
      <c r="CK120" s="850" t="s">
        <v>435</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8765773</v>
      </c>
      <c r="DH120" s="800"/>
      <c r="DI120" s="800"/>
      <c r="DJ120" s="800"/>
      <c r="DK120" s="800"/>
      <c r="DL120" s="800">
        <v>8381745</v>
      </c>
      <c r="DM120" s="800"/>
      <c r="DN120" s="800"/>
      <c r="DO120" s="800"/>
      <c r="DP120" s="800"/>
      <c r="DQ120" s="800">
        <v>8002267</v>
      </c>
      <c r="DR120" s="800"/>
      <c r="DS120" s="800"/>
      <c r="DT120" s="800"/>
      <c r="DU120" s="800"/>
      <c r="DV120" s="801">
        <v>154.6</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18198171</v>
      </c>
      <c r="BR121" s="858"/>
      <c r="BS121" s="858"/>
      <c r="BT121" s="858"/>
      <c r="BU121" s="858"/>
      <c r="BV121" s="858">
        <v>17443122</v>
      </c>
      <c r="BW121" s="858"/>
      <c r="BX121" s="858"/>
      <c r="BY121" s="858"/>
      <c r="BZ121" s="858"/>
      <c r="CA121" s="858">
        <v>17843810</v>
      </c>
      <c r="CB121" s="858"/>
      <c r="CC121" s="858"/>
      <c r="CD121" s="858"/>
      <c r="CE121" s="858"/>
      <c r="CF121" s="859">
        <v>344.7</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2282420</v>
      </c>
      <c r="DH121" s="771"/>
      <c r="DI121" s="771"/>
      <c r="DJ121" s="771"/>
      <c r="DK121" s="771"/>
      <c r="DL121" s="771">
        <v>2197752</v>
      </c>
      <c r="DM121" s="771"/>
      <c r="DN121" s="771"/>
      <c r="DO121" s="771"/>
      <c r="DP121" s="771"/>
      <c r="DQ121" s="771">
        <v>1979742</v>
      </c>
      <c r="DR121" s="771"/>
      <c r="DS121" s="771"/>
      <c r="DT121" s="771"/>
      <c r="DU121" s="771"/>
      <c r="DV121" s="823">
        <v>38.200000000000003</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438</v>
      </c>
      <c r="BP122" s="838"/>
      <c r="BQ122" s="839">
        <v>22850709</v>
      </c>
      <c r="BR122" s="840"/>
      <c r="BS122" s="840"/>
      <c r="BT122" s="840"/>
      <c r="BU122" s="840"/>
      <c r="BV122" s="840">
        <v>21953948</v>
      </c>
      <c r="BW122" s="840"/>
      <c r="BX122" s="840"/>
      <c r="BY122" s="840"/>
      <c r="BZ122" s="840"/>
      <c r="CA122" s="840">
        <v>22669883</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54.1</v>
      </c>
      <c r="BR123" s="832"/>
      <c r="BS123" s="832"/>
      <c r="BT123" s="832"/>
      <c r="BU123" s="832"/>
      <c r="BV123" s="832">
        <v>55.2</v>
      </c>
      <c r="BW123" s="832"/>
      <c r="BX123" s="832"/>
      <c r="BY123" s="832"/>
      <c r="BZ123" s="832"/>
      <c r="CA123" s="832">
        <v>26.3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440</v>
      </c>
      <c r="AB124" s="784"/>
      <c r="AC124" s="784"/>
      <c r="AD124" s="784"/>
      <c r="AE124" s="785"/>
      <c r="AF124" s="786" t="s">
        <v>440</v>
      </c>
      <c r="AG124" s="784"/>
      <c r="AH124" s="784"/>
      <c r="AI124" s="784"/>
      <c r="AJ124" s="785"/>
      <c r="AK124" s="786" t="s">
        <v>440</v>
      </c>
      <c r="AL124" s="784"/>
      <c r="AM124" s="784"/>
      <c r="AN124" s="784"/>
      <c r="AO124" s="785"/>
      <c r="AP124" s="754" t="s">
        <v>440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440</v>
      </c>
      <c r="DH124" s="717"/>
      <c r="DI124" s="717"/>
      <c r="DJ124" s="717"/>
      <c r="DK124" s="718"/>
      <c r="DL124" s="719" t="s">
        <v>440</v>
      </c>
      <c r="DM124" s="717"/>
      <c r="DN124" s="717"/>
      <c r="DO124" s="717"/>
      <c r="DP124" s="718"/>
      <c r="DQ124" s="719" t="s">
        <v>440</v>
      </c>
      <c r="DR124" s="717"/>
      <c r="DS124" s="717"/>
      <c r="DT124" s="717"/>
      <c r="DU124" s="718"/>
      <c r="DV124" s="807" t="s">
        <v>440</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440</v>
      </c>
      <c r="AB125" s="784"/>
      <c r="AC125" s="784"/>
      <c r="AD125" s="784"/>
      <c r="AE125" s="785"/>
      <c r="AF125" s="786" t="s">
        <v>440</v>
      </c>
      <c r="AG125" s="784"/>
      <c r="AH125" s="784"/>
      <c r="AI125" s="784"/>
      <c r="AJ125" s="785"/>
      <c r="AK125" s="786" t="s">
        <v>440</v>
      </c>
      <c r="AL125" s="784"/>
      <c r="AM125" s="784"/>
      <c r="AN125" s="784"/>
      <c r="AO125" s="785"/>
      <c r="AP125" s="754" t="s">
        <v>440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440</v>
      </c>
      <c r="DH125" s="800"/>
      <c r="DI125" s="800"/>
      <c r="DJ125" s="800"/>
      <c r="DK125" s="800"/>
      <c r="DL125" s="800" t="s">
        <v>440</v>
      </c>
      <c r="DM125" s="800"/>
      <c r="DN125" s="800"/>
      <c r="DO125" s="800"/>
      <c r="DP125" s="800"/>
      <c r="DQ125" s="800" t="s">
        <v>440</v>
      </c>
      <c r="DR125" s="800"/>
      <c r="DS125" s="800"/>
      <c r="DT125" s="800"/>
      <c r="DU125" s="800"/>
      <c r="DV125" s="801" t="s">
        <v>440</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440</v>
      </c>
      <c r="AB126" s="784"/>
      <c r="AC126" s="784"/>
      <c r="AD126" s="784"/>
      <c r="AE126" s="785"/>
      <c r="AF126" s="786" t="s">
        <v>440</v>
      </c>
      <c r="AG126" s="784"/>
      <c r="AH126" s="784"/>
      <c r="AI126" s="784"/>
      <c r="AJ126" s="785"/>
      <c r="AK126" s="786" t="s">
        <v>440</v>
      </c>
      <c r="AL126" s="784"/>
      <c r="AM126" s="784"/>
      <c r="AN126" s="784"/>
      <c r="AO126" s="785"/>
      <c r="AP126" s="754" t="s">
        <v>440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v>503446</v>
      </c>
      <c r="DH126" s="771"/>
      <c r="DI126" s="771"/>
      <c r="DJ126" s="771"/>
      <c r="DK126" s="771"/>
      <c r="DL126" s="771">
        <v>636086</v>
      </c>
      <c r="DM126" s="771"/>
      <c r="DN126" s="771"/>
      <c r="DO126" s="771"/>
      <c r="DP126" s="771"/>
      <c r="DQ126" s="771">
        <v>657356</v>
      </c>
      <c r="DR126" s="771"/>
      <c r="DS126" s="771"/>
      <c r="DT126" s="771"/>
      <c r="DU126" s="771"/>
      <c r="DV126" s="823">
        <v>12.7</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440</v>
      </c>
      <c r="AB127" s="784"/>
      <c r="AC127" s="784"/>
      <c r="AD127" s="784"/>
      <c r="AE127" s="785"/>
      <c r="AF127" s="786" t="s">
        <v>440</v>
      </c>
      <c r="AG127" s="784"/>
      <c r="AH127" s="784"/>
      <c r="AI127" s="784"/>
      <c r="AJ127" s="785"/>
      <c r="AK127" s="786" t="s">
        <v>440</v>
      </c>
      <c r="AL127" s="784"/>
      <c r="AM127" s="784"/>
      <c r="AN127" s="784"/>
      <c r="AO127" s="785"/>
      <c r="AP127" s="754" t="s">
        <v>440</v>
      </c>
      <c r="AQ127" s="755"/>
      <c r="AR127" s="755"/>
      <c r="AS127" s="755"/>
      <c r="AT127" s="756"/>
      <c r="AU127" s="233"/>
      <c r="AV127" s="233"/>
      <c r="AW127" s="233"/>
      <c r="AX127" s="757" t="s">
        <v>450</v>
      </c>
      <c r="AY127" s="758"/>
      <c r="AZ127" s="758"/>
      <c r="BA127" s="758"/>
      <c r="BB127" s="758"/>
      <c r="BC127" s="758"/>
      <c r="BD127" s="758"/>
      <c r="BE127" s="759"/>
      <c r="BF127" s="760" t="s">
        <v>440</v>
      </c>
      <c r="BG127" s="761"/>
      <c r="BH127" s="761"/>
      <c r="BI127" s="761"/>
      <c r="BJ127" s="761"/>
      <c r="BK127" s="761"/>
      <c r="BL127" s="762"/>
      <c r="BM127" s="760">
        <v>14.12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15800</v>
      </c>
      <c r="DH127" s="820"/>
      <c r="DI127" s="820"/>
      <c r="DJ127" s="820"/>
      <c r="DK127" s="820"/>
      <c r="DL127" s="820">
        <v>15750</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259168</v>
      </c>
      <c r="AB128" s="724"/>
      <c r="AC128" s="724"/>
      <c r="AD128" s="724"/>
      <c r="AE128" s="725"/>
      <c r="AF128" s="726">
        <v>246587</v>
      </c>
      <c r="AG128" s="724"/>
      <c r="AH128" s="724"/>
      <c r="AI128" s="724"/>
      <c r="AJ128" s="725"/>
      <c r="AK128" s="726">
        <v>230562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113</v>
      </c>
      <c r="BG128" s="791"/>
      <c r="BH128" s="791"/>
      <c r="BI128" s="791"/>
      <c r="BJ128" s="791"/>
      <c r="BK128" s="791"/>
      <c r="BL128" s="792"/>
      <c r="BM128" s="790">
        <v>19.12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6715245</v>
      </c>
      <c r="AB129" s="784"/>
      <c r="AC129" s="784"/>
      <c r="AD129" s="784"/>
      <c r="AE129" s="785"/>
      <c r="AF129" s="786">
        <v>6804156</v>
      </c>
      <c r="AG129" s="784"/>
      <c r="AH129" s="784"/>
      <c r="AI129" s="784"/>
      <c r="AJ129" s="785"/>
      <c r="AK129" s="786">
        <v>6795891</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12.9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1404663</v>
      </c>
      <c r="AB130" s="784"/>
      <c r="AC130" s="784"/>
      <c r="AD130" s="784"/>
      <c r="AE130" s="785"/>
      <c r="AF130" s="786">
        <v>1525493</v>
      </c>
      <c r="AG130" s="784"/>
      <c r="AH130" s="784"/>
      <c r="AI130" s="784"/>
      <c r="AJ130" s="785"/>
      <c r="AK130" s="786">
        <v>1618646</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26.3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5310582</v>
      </c>
      <c r="AB131" s="717"/>
      <c r="AC131" s="717"/>
      <c r="AD131" s="717"/>
      <c r="AE131" s="718"/>
      <c r="AF131" s="719">
        <v>5278663</v>
      </c>
      <c r="AG131" s="717"/>
      <c r="AH131" s="717"/>
      <c r="AI131" s="717"/>
      <c r="AJ131" s="718"/>
      <c r="AK131" s="719">
        <v>5177245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16.916827569999999</v>
      </c>
      <c r="AB132" s="740"/>
      <c r="AC132" s="740"/>
      <c r="AD132" s="740"/>
      <c r="AE132" s="741"/>
      <c r="AF132" s="742">
        <v>12.64333412</v>
      </c>
      <c r="AG132" s="740"/>
      <c r="AH132" s="740"/>
      <c r="AI132" s="740"/>
      <c r="AJ132" s="741"/>
      <c r="AK132" s="742">
        <v>9.254767738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16.8</v>
      </c>
      <c r="AB133" s="749"/>
      <c r="AC133" s="749"/>
      <c r="AD133" s="749"/>
      <c r="AE133" s="750"/>
      <c r="AF133" s="748">
        <v>15.5</v>
      </c>
      <c r="AG133" s="749"/>
      <c r="AH133" s="749"/>
      <c r="AI133" s="749"/>
      <c r="AJ133" s="750"/>
      <c r="AK133" s="748">
        <v>12.9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1" zoomScaleNormal="85" zoomScaleSheetLayoutView="91" workbookViewId="0">
      <selection activeCell="AC28" sqref="AC28"/>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colBreaks count="1" manualBreakCount="1">
    <brk id="1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4"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1528270</v>
      </c>
      <c r="L9" s="264">
        <v>84379</v>
      </c>
      <c r="M9" s="265">
        <v>84248</v>
      </c>
      <c r="N9" s="266">
        <v>0.2</v>
      </c>
    </row>
    <row r="10" spans="1:16" x14ac:dyDescent="0.15">
      <c r="A10" s="248"/>
      <c r="B10" s="244"/>
      <c r="C10" s="244"/>
      <c r="D10" s="244"/>
      <c r="E10" s="244"/>
      <c r="F10" s="244"/>
      <c r="G10" s="1133" t="s">
        <v>472</v>
      </c>
      <c r="H10" s="1134"/>
      <c r="I10" s="1134"/>
      <c r="J10" s="1135"/>
      <c r="K10" s="267">
        <v>91123</v>
      </c>
      <c r="L10" s="268">
        <v>5031</v>
      </c>
      <c r="M10" s="269">
        <v>7169</v>
      </c>
      <c r="N10" s="270">
        <v>-29.8</v>
      </c>
    </row>
    <row r="11" spans="1:16" ht="13.5" customHeight="1" x14ac:dyDescent="0.15">
      <c r="A11" s="248"/>
      <c r="B11" s="244"/>
      <c r="C11" s="244"/>
      <c r="D11" s="244"/>
      <c r="E11" s="244"/>
      <c r="F11" s="244"/>
      <c r="G11" s="1133" t="s">
        <v>473</v>
      </c>
      <c r="H11" s="1134"/>
      <c r="I11" s="1134"/>
      <c r="J11" s="1135"/>
      <c r="K11" s="267">
        <v>292263</v>
      </c>
      <c r="L11" s="268">
        <v>16136</v>
      </c>
      <c r="M11" s="269">
        <v>9152</v>
      </c>
      <c r="N11" s="270">
        <v>76.3</v>
      </c>
    </row>
    <row r="12" spans="1:16" ht="13.5" customHeight="1" x14ac:dyDescent="0.15">
      <c r="A12" s="248"/>
      <c r="B12" s="244"/>
      <c r="C12" s="244"/>
      <c r="D12" s="244"/>
      <c r="E12" s="244"/>
      <c r="F12" s="244"/>
      <c r="G12" s="1133" t="s">
        <v>474</v>
      </c>
      <c r="H12" s="1134"/>
      <c r="I12" s="1134"/>
      <c r="J12" s="1135"/>
      <c r="K12" s="267">
        <v>8118</v>
      </c>
      <c r="L12" s="268">
        <v>448</v>
      </c>
      <c r="M12" s="269">
        <v>893</v>
      </c>
      <c r="N12" s="270">
        <v>-49.8</v>
      </c>
    </row>
    <row r="13" spans="1:16" ht="13.5" customHeight="1" x14ac:dyDescent="0.15">
      <c r="A13" s="248"/>
      <c r="B13" s="244"/>
      <c r="C13" s="244"/>
      <c r="D13" s="244"/>
      <c r="E13" s="244"/>
      <c r="F13" s="244"/>
      <c r="G13" s="1133" t="s">
        <v>475</v>
      </c>
      <c r="H13" s="1134"/>
      <c r="I13" s="1134"/>
      <c r="J13" s="1135"/>
      <c r="K13" s="267" t="s">
        <v>476</v>
      </c>
      <c r="L13" s="268" t="s">
        <v>476</v>
      </c>
      <c r="M13" s="269">
        <v>3</v>
      </c>
      <c r="N13" s="270" t="s">
        <v>476</v>
      </c>
    </row>
    <row r="14" spans="1:16" ht="13.5" customHeight="1" x14ac:dyDescent="0.15">
      <c r="A14" s="248"/>
      <c r="B14" s="244"/>
      <c r="C14" s="244"/>
      <c r="D14" s="244"/>
      <c r="E14" s="244"/>
      <c r="F14" s="244"/>
      <c r="G14" s="1133" t="s">
        <v>477</v>
      </c>
      <c r="H14" s="1134"/>
      <c r="I14" s="1134"/>
      <c r="J14" s="1135"/>
      <c r="K14" s="267">
        <v>80309</v>
      </c>
      <c r="L14" s="268">
        <v>4434</v>
      </c>
      <c r="M14" s="269">
        <v>3652</v>
      </c>
      <c r="N14" s="270">
        <v>21.4</v>
      </c>
    </row>
    <row r="15" spans="1:16" ht="13.5" customHeight="1" x14ac:dyDescent="0.15">
      <c r="A15" s="248"/>
      <c r="B15" s="244"/>
      <c r="C15" s="244"/>
      <c r="D15" s="244"/>
      <c r="E15" s="244"/>
      <c r="F15" s="244"/>
      <c r="G15" s="1133" t="s">
        <v>478</v>
      </c>
      <c r="H15" s="1134"/>
      <c r="I15" s="1134"/>
      <c r="J15" s="1135"/>
      <c r="K15" s="267">
        <v>73389</v>
      </c>
      <c r="L15" s="268">
        <v>4052</v>
      </c>
      <c r="M15" s="269">
        <v>2134</v>
      </c>
      <c r="N15" s="270">
        <v>89.9</v>
      </c>
    </row>
    <row r="16" spans="1:16" x14ac:dyDescent="0.15">
      <c r="A16" s="248"/>
      <c r="B16" s="244"/>
      <c r="C16" s="244"/>
      <c r="D16" s="244"/>
      <c r="E16" s="244"/>
      <c r="F16" s="244"/>
      <c r="G16" s="1136" t="s">
        <v>479</v>
      </c>
      <c r="H16" s="1137"/>
      <c r="I16" s="1137"/>
      <c r="J16" s="1138"/>
      <c r="K16" s="268">
        <v>-145185</v>
      </c>
      <c r="L16" s="268">
        <v>-8016</v>
      </c>
      <c r="M16" s="269">
        <v>-9248</v>
      </c>
      <c r="N16" s="270">
        <v>-13.3</v>
      </c>
    </row>
    <row r="17" spans="1:16" x14ac:dyDescent="0.15">
      <c r="A17" s="248"/>
      <c r="B17" s="244"/>
      <c r="C17" s="244"/>
      <c r="D17" s="244"/>
      <c r="E17" s="244"/>
      <c r="F17" s="244"/>
      <c r="G17" s="1136" t="s">
        <v>172</v>
      </c>
      <c r="H17" s="1137"/>
      <c r="I17" s="1137"/>
      <c r="J17" s="1138"/>
      <c r="K17" s="268">
        <v>1928287</v>
      </c>
      <c r="L17" s="268">
        <v>106465</v>
      </c>
      <c r="M17" s="269">
        <v>98003</v>
      </c>
      <c r="N17" s="270">
        <v>8.6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9.61</v>
      </c>
      <c r="L21" s="281">
        <v>9.39</v>
      </c>
      <c r="M21" s="282">
        <v>0.22</v>
      </c>
      <c r="N21" s="249"/>
      <c r="O21" s="283"/>
      <c r="P21" s="279"/>
    </row>
    <row r="22" spans="1:16" s="284" customFormat="1" x14ac:dyDescent="0.15">
      <c r="A22" s="279"/>
      <c r="B22" s="249"/>
      <c r="C22" s="249"/>
      <c r="D22" s="249"/>
      <c r="E22" s="249"/>
      <c r="F22" s="249"/>
      <c r="G22" s="1130" t="s">
        <v>485</v>
      </c>
      <c r="H22" s="1131"/>
      <c r="I22" s="1131"/>
      <c r="J22" s="1132"/>
      <c r="K22" s="285">
        <v>98.9</v>
      </c>
      <c r="L22" s="286">
        <v>97</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1511363</v>
      </c>
      <c r="L32" s="294">
        <v>83445</v>
      </c>
      <c r="M32" s="295">
        <v>64926</v>
      </c>
      <c r="N32" s="296">
        <v>28.5</v>
      </c>
    </row>
    <row r="33" spans="1:16" ht="13.5" customHeight="1" x14ac:dyDescent="0.15">
      <c r="A33" s="248"/>
      <c r="B33" s="244"/>
      <c r="C33" s="244"/>
      <c r="D33" s="244"/>
      <c r="E33" s="244"/>
      <c r="F33" s="244"/>
      <c r="G33" s="1121" t="s">
        <v>489</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490</v>
      </c>
      <c r="H34" s="1122"/>
      <c r="I34" s="1122"/>
      <c r="J34" s="1123"/>
      <c r="K34" s="294" t="s">
        <v>476</v>
      </c>
      <c r="L34" s="294" t="s">
        <v>476</v>
      </c>
      <c r="M34" s="295">
        <v>24</v>
      </c>
      <c r="N34" s="296" t="s">
        <v>476</v>
      </c>
    </row>
    <row r="35" spans="1:16" ht="27" customHeight="1" x14ac:dyDescent="0.15">
      <c r="A35" s="248"/>
      <c r="B35" s="244"/>
      <c r="C35" s="244"/>
      <c r="D35" s="244"/>
      <c r="E35" s="244"/>
      <c r="F35" s="244"/>
      <c r="G35" s="1121" t="s">
        <v>491</v>
      </c>
      <c r="H35" s="1122"/>
      <c r="I35" s="1122"/>
      <c r="J35" s="1123"/>
      <c r="K35" s="294">
        <v>655260</v>
      </c>
      <c r="L35" s="294">
        <v>36178</v>
      </c>
      <c r="M35" s="295">
        <v>18007</v>
      </c>
      <c r="N35" s="296">
        <v>100.9</v>
      </c>
    </row>
    <row r="36" spans="1:16" ht="27" customHeight="1" x14ac:dyDescent="0.15">
      <c r="A36" s="248"/>
      <c r="B36" s="244"/>
      <c r="C36" s="244"/>
      <c r="D36" s="244"/>
      <c r="E36" s="244"/>
      <c r="F36" s="244"/>
      <c r="G36" s="1121" t="s">
        <v>492</v>
      </c>
      <c r="H36" s="1122"/>
      <c r="I36" s="1122"/>
      <c r="J36" s="1123"/>
      <c r="K36" s="294">
        <v>161727</v>
      </c>
      <c r="L36" s="294">
        <v>8929</v>
      </c>
      <c r="M36" s="295">
        <v>3275</v>
      </c>
      <c r="N36" s="296">
        <v>172.6</v>
      </c>
    </row>
    <row r="37" spans="1:16" ht="13.5" customHeight="1" x14ac:dyDescent="0.15">
      <c r="A37" s="248"/>
      <c r="B37" s="244"/>
      <c r="C37" s="244"/>
      <c r="D37" s="244"/>
      <c r="E37" s="244"/>
      <c r="F37" s="244"/>
      <c r="G37" s="1121" t="s">
        <v>493</v>
      </c>
      <c r="H37" s="1122"/>
      <c r="I37" s="1122"/>
      <c r="J37" s="1123"/>
      <c r="K37" s="294" t="s">
        <v>476</v>
      </c>
      <c r="L37" s="294" t="s">
        <v>476</v>
      </c>
      <c r="M37" s="295">
        <v>1233</v>
      </c>
      <c r="N37" s="296" t="s">
        <v>476</v>
      </c>
    </row>
    <row r="38" spans="1:16" ht="27" customHeight="1" x14ac:dyDescent="0.15">
      <c r="A38" s="248"/>
      <c r="B38" s="244"/>
      <c r="C38" s="244"/>
      <c r="D38" s="244"/>
      <c r="E38" s="244"/>
      <c r="F38" s="244"/>
      <c r="G38" s="1124" t="s">
        <v>494</v>
      </c>
      <c r="H38" s="1125"/>
      <c r="I38" s="1125"/>
      <c r="J38" s="1126"/>
      <c r="K38" s="297" t="s">
        <v>476</v>
      </c>
      <c r="L38" s="297" t="s">
        <v>476</v>
      </c>
      <c r="M38" s="298">
        <v>9</v>
      </c>
      <c r="N38" s="299" t="s">
        <v>476</v>
      </c>
      <c r="O38" s="293"/>
    </row>
    <row r="39" spans="1:16" x14ac:dyDescent="0.15">
      <c r="A39" s="248"/>
      <c r="B39" s="244"/>
      <c r="C39" s="244"/>
      <c r="D39" s="244"/>
      <c r="E39" s="244"/>
      <c r="F39" s="244"/>
      <c r="G39" s="1124" t="s">
        <v>495</v>
      </c>
      <c r="H39" s="1125"/>
      <c r="I39" s="1125"/>
      <c r="J39" s="1126"/>
      <c r="K39" s="300">
        <v>-230562</v>
      </c>
      <c r="L39" s="300">
        <v>-12730</v>
      </c>
      <c r="M39" s="301">
        <v>-4280</v>
      </c>
      <c r="N39" s="302">
        <v>197.4</v>
      </c>
      <c r="O39" s="293"/>
    </row>
    <row r="40" spans="1:16" ht="27" customHeight="1" x14ac:dyDescent="0.15">
      <c r="A40" s="248"/>
      <c r="B40" s="244"/>
      <c r="C40" s="244"/>
      <c r="D40" s="244"/>
      <c r="E40" s="244"/>
      <c r="F40" s="244"/>
      <c r="G40" s="1121" t="s">
        <v>496</v>
      </c>
      <c r="H40" s="1122"/>
      <c r="I40" s="1122"/>
      <c r="J40" s="1123"/>
      <c r="K40" s="300">
        <v>-1618646</v>
      </c>
      <c r="L40" s="300">
        <v>-89369</v>
      </c>
      <c r="M40" s="301">
        <v>-56807</v>
      </c>
      <c r="N40" s="302">
        <v>57.3</v>
      </c>
      <c r="O40" s="293"/>
    </row>
    <row r="41" spans="1:16" x14ac:dyDescent="0.15">
      <c r="A41" s="248"/>
      <c r="B41" s="244"/>
      <c r="C41" s="244"/>
      <c r="D41" s="244"/>
      <c r="E41" s="244"/>
      <c r="F41" s="244"/>
      <c r="G41" s="1127" t="s">
        <v>282</v>
      </c>
      <c r="H41" s="1128"/>
      <c r="I41" s="1128"/>
      <c r="J41" s="1129"/>
      <c r="K41" s="294">
        <v>479142</v>
      </c>
      <c r="L41" s="300">
        <v>26454</v>
      </c>
      <c r="M41" s="301">
        <v>26387</v>
      </c>
      <c r="N41" s="302">
        <v>0.3</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1534956</v>
      </c>
      <c r="J51" s="320">
        <v>80889</v>
      </c>
      <c r="K51" s="321">
        <v>39.1</v>
      </c>
      <c r="L51" s="322">
        <v>78670</v>
      </c>
      <c r="M51" s="323">
        <v>3.1</v>
      </c>
      <c r="N51" s="324">
        <v>36</v>
      </c>
    </row>
    <row r="52" spans="1:14" x14ac:dyDescent="0.15">
      <c r="A52" s="248"/>
      <c r="B52" s="244"/>
      <c r="C52" s="244"/>
      <c r="D52" s="244"/>
      <c r="E52" s="244"/>
      <c r="F52" s="244"/>
      <c r="G52" s="325"/>
      <c r="H52" s="326" t="s">
        <v>507</v>
      </c>
      <c r="I52" s="327">
        <v>503377</v>
      </c>
      <c r="J52" s="328">
        <v>26527</v>
      </c>
      <c r="K52" s="329">
        <v>-15.3</v>
      </c>
      <c r="L52" s="330">
        <v>38094</v>
      </c>
      <c r="M52" s="331">
        <v>-7.3</v>
      </c>
      <c r="N52" s="332">
        <v>-8</v>
      </c>
    </row>
    <row r="53" spans="1:14" x14ac:dyDescent="0.15">
      <c r="A53" s="248"/>
      <c r="B53" s="244"/>
      <c r="C53" s="244"/>
      <c r="D53" s="244"/>
      <c r="E53" s="244"/>
      <c r="F53" s="244"/>
      <c r="G53" s="310" t="s">
        <v>508</v>
      </c>
      <c r="H53" s="311"/>
      <c r="I53" s="319">
        <v>1042871</v>
      </c>
      <c r="J53" s="320">
        <v>55649</v>
      </c>
      <c r="K53" s="321">
        <v>-31.2</v>
      </c>
      <c r="L53" s="322">
        <v>67201</v>
      </c>
      <c r="M53" s="323">
        <v>-14.6</v>
      </c>
      <c r="N53" s="324">
        <v>-16.600000000000001</v>
      </c>
    </row>
    <row r="54" spans="1:14" x14ac:dyDescent="0.15">
      <c r="A54" s="248"/>
      <c r="B54" s="244"/>
      <c r="C54" s="244"/>
      <c r="D54" s="244"/>
      <c r="E54" s="244"/>
      <c r="F54" s="244"/>
      <c r="G54" s="325"/>
      <c r="H54" s="326" t="s">
        <v>507</v>
      </c>
      <c r="I54" s="327">
        <v>617600</v>
      </c>
      <c r="J54" s="328">
        <v>32956</v>
      </c>
      <c r="K54" s="329">
        <v>24.2</v>
      </c>
      <c r="L54" s="330">
        <v>35210</v>
      </c>
      <c r="M54" s="331">
        <v>-7.6</v>
      </c>
      <c r="N54" s="332">
        <v>31.8</v>
      </c>
    </row>
    <row r="55" spans="1:14" x14ac:dyDescent="0.15">
      <c r="A55" s="248"/>
      <c r="B55" s="244"/>
      <c r="C55" s="244"/>
      <c r="D55" s="244"/>
      <c r="E55" s="244"/>
      <c r="F55" s="244"/>
      <c r="G55" s="310" t="s">
        <v>509</v>
      </c>
      <c r="H55" s="311"/>
      <c r="I55" s="319">
        <v>1035909</v>
      </c>
      <c r="J55" s="320">
        <v>56165</v>
      </c>
      <c r="K55" s="321">
        <v>0.9</v>
      </c>
      <c r="L55" s="322">
        <v>75709</v>
      </c>
      <c r="M55" s="323">
        <v>12.7</v>
      </c>
      <c r="N55" s="324">
        <v>-11.8</v>
      </c>
    </row>
    <row r="56" spans="1:14" x14ac:dyDescent="0.15">
      <c r="A56" s="248"/>
      <c r="B56" s="244"/>
      <c r="C56" s="244"/>
      <c r="D56" s="244"/>
      <c r="E56" s="244"/>
      <c r="F56" s="244"/>
      <c r="G56" s="325"/>
      <c r="H56" s="326" t="s">
        <v>507</v>
      </c>
      <c r="I56" s="327">
        <v>618026</v>
      </c>
      <c r="J56" s="328">
        <v>33508</v>
      </c>
      <c r="K56" s="329">
        <v>1.7</v>
      </c>
      <c r="L56" s="330">
        <v>35212</v>
      </c>
      <c r="M56" s="331">
        <v>0</v>
      </c>
      <c r="N56" s="332">
        <v>1.7</v>
      </c>
    </row>
    <row r="57" spans="1:14" x14ac:dyDescent="0.15">
      <c r="A57" s="248"/>
      <c r="B57" s="244"/>
      <c r="C57" s="244"/>
      <c r="D57" s="244"/>
      <c r="E57" s="244"/>
      <c r="F57" s="244"/>
      <c r="G57" s="310" t="s">
        <v>510</v>
      </c>
      <c r="H57" s="311"/>
      <c r="I57" s="319">
        <v>1460850</v>
      </c>
      <c r="J57" s="320">
        <v>79205</v>
      </c>
      <c r="K57" s="321">
        <v>41</v>
      </c>
      <c r="L57" s="322">
        <v>90961</v>
      </c>
      <c r="M57" s="323">
        <v>20.100000000000001</v>
      </c>
      <c r="N57" s="324">
        <v>20.9</v>
      </c>
    </row>
    <row r="58" spans="1:14" x14ac:dyDescent="0.15">
      <c r="A58" s="248"/>
      <c r="B58" s="244"/>
      <c r="C58" s="244"/>
      <c r="D58" s="244"/>
      <c r="E58" s="244"/>
      <c r="F58" s="244"/>
      <c r="G58" s="325"/>
      <c r="H58" s="326" t="s">
        <v>507</v>
      </c>
      <c r="I58" s="327">
        <v>764114</v>
      </c>
      <c r="J58" s="328">
        <v>41429</v>
      </c>
      <c r="K58" s="329">
        <v>23.6</v>
      </c>
      <c r="L58" s="330">
        <v>37720</v>
      </c>
      <c r="M58" s="331">
        <v>7.1</v>
      </c>
      <c r="N58" s="332">
        <v>16.5</v>
      </c>
    </row>
    <row r="59" spans="1:14" x14ac:dyDescent="0.15">
      <c r="A59" s="248"/>
      <c r="B59" s="244"/>
      <c r="C59" s="244"/>
      <c r="D59" s="244"/>
      <c r="E59" s="244"/>
      <c r="F59" s="244"/>
      <c r="G59" s="310" t="s">
        <v>511</v>
      </c>
      <c r="H59" s="311"/>
      <c r="I59" s="319">
        <v>1421151</v>
      </c>
      <c r="J59" s="320">
        <v>78465</v>
      </c>
      <c r="K59" s="321">
        <v>-0.9</v>
      </c>
      <c r="L59" s="322">
        <v>106614</v>
      </c>
      <c r="M59" s="323">
        <v>17.2</v>
      </c>
      <c r="N59" s="324">
        <v>-18.100000000000001</v>
      </c>
    </row>
    <row r="60" spans="1:14" x14ac:dyDescent="0.15">
      <c r="A60" s="248"/>
      <c r="B60" s="244"/>
      <c r="C60" s="244"/>
      <c r="D60" s="244"/>
      <c r="E60" s="244"/>
      <c r="F60" s="244"/>
      <c r="G60" s="325"/>
      <c r="H60" s="326" t="s">
        <v>507</v>
      </c>
      <c r="I60" s="333">
        <v>857705</v>
      </c>
      <c r="J60" s="328">
        <v>47356</v>
      </c>
      <c r="K60" s="329">
        <v>14.3</v>
      </c>
      <c r="L60" s="330">
        <v>45545</v>
      </c>
      <c r="M60" s="331">
        <v>20.7</v>
      </c>
      <c r="N60" s="332">
        <v>-6.4</v>
      </c>
    </row>
    <row r="61" spans="1:14" x14ac:dyDescent="0.15">
      <c r="A61" s="248"/>
      <c r="B61" s="244"/>
      <c r="C61" s="244"/>
      <c r="D61" s="244"/>
      <c r="E61" s="244"/>
      <c r="F61" s="244"/>
      <c r="G61" s="310" t="s">
        <v>512</v>
      </c>
      <c r="H61" s="334"/>
      <c r="I61" s="335">
        <v>1299147</v>
      </c>
      <c r="J61" s="336">
        <v>70075</v>
      </c>
      <c r="K61" s="337">
        <v>9.8000000000000007</v>
      </c>
      <c r="L61" s="338">
        <v>83831</v>
      </c>
      <c r="M61" s="339">
        <v>7.7</v>
      </c>
      <c r="N61" s="324">
        <v>2.1</v>
      </c>
    </row>
    <row r="62" spans="1:14" x14ac:dyDescent="0.15">
      <c r="A62" s="248"/>
      <c r="B62" s="244"/>
      <c r="C62" s="244"/>
      <c r="D62" s="244"/>
      <c r="E62" s="244"/>
      <c r="F62" s="244"/>
      <c r="G62" s="325"/>
      <c r="H62" s="326" t="s">
        <v>507</v>
      </c>
      <c r="I62" s="327">
        <v>672164</v>
      </c>
      <c r="J62" s="328">
        <v>36355</v>
      </c>
      <c r="K62" s="329">
        <v>9.6999999999999993</v>
      </c>
      <c r="L62" s="330">
        <v>38356</v>
      </c>
      <c r="M62" s="331">
        <v>2.6</v>
      </c>
      <c r="N62" s="332">
        <v>7.1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21.18</v>
      </c>
      <c r="G47" s="12">
        <v>24.46</v>
      </c>
      <c r="H47" s="12">
        <v>27.93</v>
      </c>
      <c r="I47" s="12">
        <v>26.49</v>
      </c>
      <c r="J47" s="13">
        <v>30.87</v>
      </c>
    </row>
    <row r="48" spans="2:10" ht="57.75" customHeight="1" x14ac:dyDescent="0.15">
      <c r="B48" s="14"/>
      <c r="C48" s="1141" t="s">
        <v>4</v>
      </c>
      <c r="D48" s="1141"/>
      <c r="E48" s="1142"/>
      <c r="F48" s="15">
        <v>3.59</v>
      </c>
      <c r="G48" s="16">
        <v>6.17</v>
      </c>
      <c r="H48" s="16">
        <v>3.73</v>
      </c>
      <c r="I48" s="16">
        <v>6.89</v>
      </c>
      <c r="J48" s="17">
        <v>4.93</v>
      </c>
    </row>
    <row r="49" spans="2:10" ht="57.75" customHeight="1" thickBot="1" x14ac:dyDescent="0.2">
      <c r="B49" s="18"/>
      <c r="C49" s="1143" t="s">
        <v>5</v>
      </c>
      <c r="D49" s="1143"/>
      <c r="E49" s="1144"/>
      <c r="F49" s="19">
        <v>9.2200000000000006</v>
      </c>
      <c r="G49" s="20">
        <v>5.39</v>
      </c>
      <c r="H49" s="20">
        <v>1.1100000000000001</v>
      </c>
      <c r="I49" s="20">
        <v>2.13</v>
      </c>
      <c r="J49" s="21">
        <v>2.37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7" zoomScaleSheetLayoutView="100" workbookViewId="0">
      <selection activeCell="K37" sqref="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519</v>
      </c>
      <c r="D34" s="1151"/>
      <c r="E34" s="1152"/>
      <c r="F34" s="32">
        <v>43.6</v>
      </c>
      <c r="G34" s="33">
        <v>47.49</v>
      </c>
      <c r="H34" s="33">
        <v>52.39</v>
      </c>
      <c r="I34" s="33">
        <v>53.65</v>
      </c>
      <c r="J34" s="34">
        <v>28.16</v>
      </c>
      <c r="K34" s="22"/>
      <c r="L34" s="22"/>
      <c r="M34" s="22"/>
      <c r="N34" s="22"/>
      <c r="O34" s="22"/>
      <c r="P34" s="22"/>
    </row>
    <row r="35" spans="1:16" ht="39" customHeight="1" x14ac:dyDescent="0.15">
      <c r="A35" s="22"/>
      <c r="B35" s="35"/>
      <c r="C35" s="1145" t="s">
        <v>520</v>
      </c>
      <c r="D35" s="1146"/>
      <c r="E35" s="1147"/>
      <c r="F35" s="36">
        <v>3.59</v>
      </c>
      <c r="G35" s="37">
        <v>6.17</v>
      </c>
      <c r="H35" s="37">
        <v>3.72</v>
      </c>
      <c r="I35" s="37">
        <v>6.88</v>
      </c>
      <c r="J35" s="38">
        <v>4.92</v>
      </c>
      <c r="K35" s="22"/>
      <c r="L35" s="22"/>
      <c r="M35" s="22"/>
      <c r="N35" s="22"/>
      <c r="O35" s="22"/>
      <c r="P35" s="22"/>
    </row>
    <row r="36" spans="1:16" ht="39" customHeight="1" x14ac:dyDescent="0.15">
      <c r="A36" s="22"/>
      <c r="B36" s="35"/>
      <c r="C36" s="1145" t="s">
        <v>521</v>
      </c>
      <c r="D36" s="1146"/>
      <c r="E36" s="1147"/>
      <c r="F36" s="36">
        <v>0.49</v>
      </c>
      <c r="G36" s="37">
        <v>0.43</v>
      </c>
      <c r="H36" s="37">
        <v>0.22</v>
      </c>
      <c r="I36" s="37">
        <v>0.13</v>
      </c>
      <c r="J36" s="38">
        <v>0.3</v>
      </c>
      <c r="K36" s="22"/>
      <c r="L36" s="22"/>
      <c r="M36" s="22"/>
      <c r="N36" s="22"/>
      <c r="O36" s="22"/>
      <c r="P36" s="22"/>
    </row>
    <row r="37" spans="1:16" ht="39" customHeight="1" x14ac:dyDescent="0.15">
      <c r="A37" s="22"/>
      <c r="B37" s="35"/>
      <c r="C37" s="1145" t="s">
        <v>522</v>
      </c>
      <c r="D37" s="1146"/>
      <c r="E37" s="1147"/>
      <c r="F37" s="36">
        <v>0.47</v>
      </c>
      <c r="G37" s="37">
        <v>0.03</v>
      </c>
      <c r="H37" s="37">
        <v>0.03</v>
      </c>
      <c r="I37" s="37" t="s">
        <v>523</v>
      </c>
      <c r="J37" s="38">
        <v>0.04</v>
      </c>
      <c r="K37" s="22"/>
      <c r="L37" s="22"/>
      <c r="M37" s="22"/>
      <c r="N37" s="22"/>
      <c r="O37" s="22"/>
      <c r="P37" s="22"/>
    </row>
    <row r="38" spans="1:16" ht="39" customHeight="1" x14ac:dyDescent="0.15">
      <c r="A38" s="22"/>
      <c r="B38" s="35"/>
      <c r="C38" s="1145" t="s">
        <v>524</v>
      </c>
      <c r="D38" s="1146"/>
      <c r="E38" s="1147"/>
      <c r="F38" s="36">
        <v>0.01</v>
      </c>
      <c r="G38" s="37">
        <v>0</v>
      </c>
      <c r="H38" s="37">
        <v>0</v>
      </c>
      <c r="I38" s="37">
        <v>0</v>
      </c>
      <c r="J38" s="38">
        <v>0</v>
      </c>
      <c r="K38" s="22"/>
      <c r="L38" s="22"/>
      <c r="M38" s="22"/>
      <c r="N38" s="22"/>
      <c r="O38" s="22"/>
      <c r="P38" s="22"/>
    </row>
    <row r="39" spans="1:16" ht="39" customHeight="1" x14ac:dyDescent="0.15">
      <c r="A39" s="22"/>
      <c r="B39" s="35"/>
      <c r="C39" s="1145" t="s">
        <v>525</v>
      </c>
      <c r="D39" s="1146"/>
      <c r="E39" s="1147"/>
      <c r="F39" s="36">
        <v>0.01</v>
      </c>
      <c r="G39" s="37">
        <v>0.02</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527</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P48" sqref="P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1994</v>
      </c>
      <c r="L45" s="60">
        <v>1916</v>
      </c>
      <c r="M45" s="60">
        <v>1768</v>
      </c>
      <c r="N45" s="60">
        <v>1627</v>
      </c>
      <c r="O45" s="61">
        <v>1511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430</v>
      </c>
      <c r="L48" s="64">
        <v>492</v>
      </c>
      <c r="M48" s="64">
        <v>635</v>
      </c>
      <c r="N48" s="64">
        <v>652</v>
      </c>
      <c r="O48" s="65">
        <v>655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160</v>
      </c>
      <c r="L49" s="64">
        <v>160</v>
      </c>
      <c r="M49" s="64">
        <v>159</v>
      </c>
      <c r="N49" s="64">
        <v>161</v>
      </c>
      <c r="O49" s="65">
        <v>162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v>1</v>
      </c>
      <c r="M50" s="64" t="s">
        <v>476</v>
      </c>
      <c r="N50" s="64" t="s">
        <v>476</v>
      </c>
      <c r="O50" s="65" t="s">
        <v>476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1707</v>
      </c>
      <c r="L52" s="64">
        <v>1651</v>
      </c>
      <c r="M52" s="64">
        <v>1663</v>
      </c>
      <c r="N52" s="64">
        <v>1773</v>
      </c>
      <c r="O52" s="65">
        <v>1850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878</v>
      </c>
      <c r="L53" s="69">
        <v>918</v>
      </c>
      <c r="M53" s="69">
        <v>899</v>
      </c>
      <c r="N53" s="69">
        <v>667</v>
      </c>
      <c r="O53" s="70">
        <v>478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2016-04-15T10:38:43Z</cp:lastPrinted>
  <dcterms:created xsi:type="dcterms:W3CDTF">2016-02-15T00:19:14Z</dcterms:created>
  <dcterms:modified xsi:type="dcterms:W3CDTF">2016-06-06T04:28:01Z</dcterms:modified>
</cp:coreProperties>
</file>