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050" windowWidth="18930" windowHeight="42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BW35" i="9"/>
  <c r="BE35" i="9"/>
  <c r="AM35" i="9"/>
  <c r="C35" i="9"/>
  <c r="BW34" i="9"/>
  <c r="C34" i="9"/>
  <c r="U34" i="9" s="1"/>
  <c r="CO34" i="9" l="1"/>
  <c r="CO35"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<sst xmlns="http://schemas.openxmlformats.org/spreadsheetml/2006/main" count="1037" uniqueCount="559">
  <si>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</si>
  <si>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</si>
  <si>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</si>
  <si>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</si>
  <si>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</si>
  <si>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</si>
  <si>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</si>
  <si>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</si>
  <si>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</si>
  <si>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</si>
  <si>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</si>
  <si>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</si>
  <si>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</si>
  <si>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</si>
  <si>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</si>
  <si>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</si>
  <si>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</si>
  <si>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</si>
  <si>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</si>
  <si>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</si>
  <si>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</si>
  <si>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</si>
  <si>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</si>
  <si>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</si>
  <si>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</si>
  <si>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</si>
  <si>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</si>
  <si>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</si>
  <si>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</si>
  <si>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</si>
  <si>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</si>
  <si>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</si>
  <si>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</si>
  <si>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</si>
  <si>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</si>
  <si>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</si>
  <si>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</si>
  <si>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</si>
  <si>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</si>
  <si>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</si>
  <si>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</si>
  <si>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</si>
  <si>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</si>
  <si>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</si>
  <si>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</si>
  <si>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</si>
  <si>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</si>
  <si>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</si>
  <si>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</si>
  <si>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</si>
  <si>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</si>
  <si>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</si>
  <si>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</si>
  <si>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</si>
  <si>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</si>
  <si>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</si>
  <si>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</si>
  <si>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</si>
  <si>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</si>
  <si>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</si>
  <si>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</si>
  <si>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</si>
  <si>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</si>
  <si>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</si>
  <si>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</si>
  <si>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</si>
  <si>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</si>
  <si>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</si>
  <si>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</si>
  <si>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</si>
  <si>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</si>
  <si>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</si>
  <si>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</si>
  <si>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</si>
  <si>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</si>
  <si>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</si>
  <si>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</si>
  <si>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</si>
  <si>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</si>
  <si>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</si>
  <si>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</si>
  <si>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砂川市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</si>
  <si>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</si>
  <si>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</si>
  <si>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</si>
  <si>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</si>
  <si>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</si>
  <si>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</si>
  <si>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</si>
  <si>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</si>
  <si>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</si>
  <si>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</si>
  <si>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</si>
  <si>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</si>
  <si>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</si>
  <si>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</si>
  <si>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</si>
  <si>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</si>
  <si>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</si>
  <si>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</si>
  <si>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</si>
  <si>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</si>
  <si>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</si>
  <si>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</si>
  <si>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</si>
  <si>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</si>
  <si>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</si>
  <si>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</si>
  <si>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</si>
  <si>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</si>
  <si>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</si>
  <si>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</si>
  <si>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</si>
  <si>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</si>
  <si>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</si>
  <si>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</si>
  <si>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</si>
  <si>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</si>
  <si>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</si>
  <si>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</si>
  <si>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</si>
  <si>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</si>
  <si>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</si>
  <si>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</si>
  <si>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</si>
  <si>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</si>
  <si>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</si>
  <si>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</si>
  <si>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</si>
  <si>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</si>
  <si>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</si>
  <si>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</si>
  <si>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</si>
  <si>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</si>
  <si>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</si>
  <si>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</si>
  <si>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</si>
  <si>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</si>
  <si>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</si>
  <si>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</si>
  <si>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</si>
  <si>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</si>
  <si>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</si>
  <si>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</si>
  <si>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</si>
  <si>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</si>
  <si>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</si>
  <si>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</si>
  <si>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</si>
  <si>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</si>
  <si>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</si>
  <si>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</si>
  <si>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</si>
  <si>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</si>
  <si>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</si>
  <si>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</si>
  <si>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</si>
  <si>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</si>
  <si>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</si>
  <si>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</si>
  <si>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</si>
  <si>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</si>
  <si>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</si>
  <si>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</si>
  <si>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</si>
  <si>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</si>
  <si>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</si>
  <si>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</si>
  <si>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</si>
  <si>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</si>
  <si>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</si>
  <si>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</si>
  <si>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</si>
  <si>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</si>
  <si>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</si>
  <si>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</si>
  <si>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</si>
  <si>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</si>
  <si>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</si>
  <si>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</si>
  <si>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</si>
  <si>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</si>
  <si>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</si>
  <si>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</si>
  <si>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</si>
  <si>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</si>
  <si>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</si>
  <si>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</si>
  <si>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</si>
  <si>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</si>
  <si>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</si>
  <si>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</si>
  <si>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</si>
  <si>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</si>
  <si>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</si>
  <si>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</si>
  <si>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北海道砂川市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</si>
  <si>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</si>
  <si>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</si>
  <si>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</si>
  <si>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</si>
  <si>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</si>
  <si>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</si>
  <si>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</si>
  <si>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</si>
  <si>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</si>
  <si>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</si>
  <si>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</si>
  <si>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</si>
  <si>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</si>
  <si>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</si>
  <si>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</si>
  <si>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</si>
  <si>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</si>
  <si>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</si>
  <si>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</si>
  <si>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</si>
  <si>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</si>
  <si>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</si>
  <si>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</si>
  <si>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</si>
  <si>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</si>
  <si>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</si>
  <si>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</si>
  <si>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</si>
  <si>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</si>
  <si>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</si>
  <si>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</si>
  <si>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</si>
  <si>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</si>
  <si>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</si>
  <si>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</si>
  <si>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</si>
  <si>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</si>
  <si>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</si>
  <si>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</si>
  <si>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</si>
  <si>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</si>
  <si>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</si>
  <si>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</si>
  <si>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</si>
  <si>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</si>
  <si>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</si>
  <si>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</si>
  <si>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</si>
  <si>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</si>
  <si>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</si>
  <si>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</si>
  <si>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</si>
  <si>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</si>
  <si>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</si>
  <si>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</si>
  <si>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</si>
  <si>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</si>
  <si>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</si>
  <si>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</si>
  <si>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</si>
  <si>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</si>
  <si>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</si>
  <si>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</si>
  <si>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</si>
  <si>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</si>
  <si>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</si>
  <si>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</si>
  <si>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</si>
  <si>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</si>
  <si>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</si>
  <si>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</si>
  <si>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</si>
  <si>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</si>
  <si>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</si>
  <si>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</si>
  <si>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</si>
  <si>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</si>
  <si>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</si>
  <si>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</si>
  <si>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</si>
  <si>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</si>
  <si>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</si>
  <si>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</si>
  <si>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</si>
  <si>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</si>
  <si>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</si>
  <si>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</si>
  <si>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</si>
  <si>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</si>
  <si>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</si>
  <si>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</si>
  <si>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</si>
  <si>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</si>
  <si>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</si>
  <si>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</si>
  <si>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</si>
  <si>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</si>
  <si>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</si>
  <si>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</si>
  <si>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</si>
  <si>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</si>
  <si>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</si>
  <si>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</si>
  <si>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</si>
  <si>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</si>
  <si>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</si>
  <si>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</si>
  <si>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</si>
  <si>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</si>
  <si>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</si>
  <si>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</si>
  <si>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</si>
  <si>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</si>
  <si>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</si>
  <si>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</si>
  <si>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</si>
  <si>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</si>
  <si>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</si>
  <si>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</si>
  <si>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</si>
  <si>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</si>
  <si>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</si>
  <si>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</si>
  <si>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</si>
  <si>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</si>
  <si>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</si>
  <si>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</si>
  <si>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</si>
  <si>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</si>
  <si>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</si>
  <si>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</si>
  <si>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</si>
  <si>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</si>
  <si>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</si>
  <si>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</si>
  <si>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</si>
  <si>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</si>
  <si>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</si>
  <si>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</si>
  <si>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</si>
  <si>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</si>
  <si>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</si>
  <si>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</si>
  <si>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</si>
  <si>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</si>
  <si>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</si>
  <si>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</si>
  <si>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</si>
  <si>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北海道砂川市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</si>
  <si>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</si>
  <si>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</si>
  <si>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</si>
  <si>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</si>
  <si>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</si>
  <si>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</si>
  <si>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</si>
  <si>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</si>
  <si>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</si>
  <si>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</si>
  <si>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</si>
  <si>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</si>
  <si>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</si>
  <si>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</si>
  <si>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</si>
  <si>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</si>
  <si>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</si>
  <si>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</si>
  <si>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</si>
  <si>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</si>
  <si>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</si>
  <si>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</si>
  <si>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</si>
  <si>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</si>
  <si>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</si>
  <si>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</si>
  <si>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</si>
  <si>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</si>
  <si>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</si>
  <si>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</si>
  <si>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</si>
  <si>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</si>
  <si>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</si>
  <si>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</si>
  <si>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</si>
  <si>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</si>
  <si>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</si>
  <si>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</si>
  <si>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</si>
  <si>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</si>
  <si>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</si>
  <si>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</si>
  <si>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</si>
  <si>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</si>
  <si>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</si>
  <si>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</si>
  <si>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</si>
  <si>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</si>
  <si>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</si>
  <si>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</si>
  <si>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</si>
  <si>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</si>
  <si>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</si>
  <si>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</si>
  <si>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</si>
  <si>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</si>
  <si>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</si>
  <si>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</si>
  <si>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</si>
  <si>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</si>
  <si>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</si>
  <si>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</si>
  <si>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</si>
  <si>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</si>
  <si>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</si>
  <si>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</si>
  <si>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</si>
  <si>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</si>
  <si>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</si>
  <si>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</si>
  <si>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</si>
  <si>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</si>
  <si>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</si>
  <si>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</si>
  <si>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</si>
  <si>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</si>
  <si>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</si>
  <si>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</si>
  <si>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</si>
  <si>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</si>
  <si>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</si>
  <si>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</si>
  <si>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</si>
  <si>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</si>
  <si>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</si>
  <si>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</si>
  <si>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</si>
  <si>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</si>
  <si>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</si>
  <si>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</si>
  <si>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</si>
  <si>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</si>
  <si>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</si>
  <si>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</si>
  <si>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後期高齢者医療事業特別会計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</si>
  <si>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</si>
  <si>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</si>
  <si>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</si>
  <si>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</si>
  <si>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</si>
  <si>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</si>
  <si>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</si>
  <si>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</si>
  <si>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</si>
  <si>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</si>
  <si>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</si>
  <si>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</si>
  <si>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</si>
  <si>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</si>
  <si>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</si>
  <si>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</si>
  <si>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</si>
  <si>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</si>
  <si>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</si>
  <si>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</si>
  <si>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</si>
  <si>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</si>
  <si>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</si>
  <si>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</si>
  <si>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</si>
  <si>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</si>
  <si>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</si>
  <si>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</si>
  <si>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</si>
  <si>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</si>
  <si>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</si>
  <si>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</si>
  <si>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</si>
  <si>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</si>
  <si>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</si>
  <si>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</si>
  <si>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</si>
  <si>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</si>
  <si>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</si>
  <si>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</si>
  <si>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</si>
  <si>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</si>
  <si>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</si>
  <si>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</si>
  <si>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</si>
  <si>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</si>
  <si>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</si>
  <si>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</si>
  <si>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</si>
  <si>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</si>
  <si>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</si>
  <si>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</si>
  <si>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</si>
  <si>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</si>
  <si>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</si>
  <si>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</si>
  <si>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</si>
  <si>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</si>
  <si>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</si>
  <si>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</si>
  <si>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</si>
  <si>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</si>
  <si>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</si>
  <si>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</si>
  <si>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</si>
  <si>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</si>
  <si>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</si>
  <si>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</si>
  <si>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</si>
  <si>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</si>
  <si>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</si>
  <si>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</si>
  <si>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</si>
  <si>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</si>
  <si>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</si>
  <si>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</si>
  <si>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</si>
  <si>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</si>
  <si>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</si>
  <si>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国民健康保険特別会計</t>
  </si>
  <si>
    <t>▲ 0.06</t>
  </si>
  <si>
    <t>▲ 0.68</t>
  </si>
  <si>
    <t>病院事業会計</t>
  </si>
  <si>
    <t>一般会計</t>
  </si>
  <si>
    <t>介護保険特別会計</t>
  </si>
  <si>
    <t>下水道事業特別会計</t>
  </si>
  <si>
    <t>後期高齢者医療特別会計</t>
  </si>
  <si>
    <t>その他会計（赤字）</t>
  </si>
  <si>
    <t>その他会計（黒字）</t>
  </si>
  <si>
    <t>砂川市土地開発公社</t>
    <rPh sb="0" eb="3">
      <t>スナガワシ</t>
    </rPh>
    <rPh sb="3" eb="5">
      <t>トチ</t>
    </rPh>
    <rPh sb="5" eb="7">
      <t>カイハツ</t>
    </rPh>
    <rPh sb="7" eb="9">
      <t>コウシャ</t>
    </rPh>
    <phoneticPr fontId="2"/>
  </si>
  <si>
    <t>○</t>
    <phoneticPr fontId="2"/>
  </si>
  <si>
    <t>北海道子どもの国協会</t>
    <rPh sb="0" eb="3">
      <t>ホッカイドウ</t>
    </rPh>
    <rPh sb="3" eb="4">
      <t>コ</t>
    </rPh>
    <rPh sb="7" eb="8">
      <t>クニ</t>
    </rPh>
    <rPh sb="8" eb="10">
      <t>キョウカイ</t>
    </rPh>
    <phoneticPr fontId="2"/>
  </si>
  <si>
    <t>-</t>
    <phoneticPr fontId="2"/>
  </si>
  <si>
    <t>-</t>
    <phoneticPr fontId="2"/>
  </si>
  <si>
    <t>-</t>
    <phoneticPr fontId="2"/>
  </si>
  <si>
    <t>-</t>
    <phoneticPr fontId="2"/>
  </si>
  <si>
    <t>空知教育センター組合</t>
    <phoneticPr fontId="2"/>
  </si>
  <si>
    <t>砂川地区保健衛生組合</t>
    <phoneticPr fontId="2"/>
  </si>
  <si>
    <t>中・北空知廃棄物処理広域連合</t>
    <phoneticPr fontId="2"/>
  </si>
  <si>
    <t>中空知広域市町村圏組合（普通会計分）</t>
    <phoneticPr fontId="2"/>
  </si>
  <si>
    <t>砂川地区広域消防組合</t>
    <phoneticPr fontId="2"/>
  </si>
  <si>
    <t>石狩川流域下水道組合</t>
    <phoneticPr fontId="2"/>
  </si>
  <si>
    <t>中空知広域水道企業団</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</si>
  <si>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</si>
  <si>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</si>
  <si>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</si>
  <si>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</si>
  <si>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</si>
  <si>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</si>
  <si>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</si>
  <si>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</si>
  <si>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</si>
  <si>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</si>
  <si>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</si>
  <si>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</si>
  <si>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については、病院改築事業終了による公営企業債等繰入見込額の減少により、本年度は777百万円となっている。また、基準財政需要額算入見込額が増加し、一般会計等に係る地方債の現在高は年々減少している。今後も借入額の抑制等で将来負担比率分子の減に努める。
また実質公債費比率については、元利償還金の減少により本年度は386百万円となっており、今後も借入額の抑制等による減に努める。
</t>
    <rPh sb="41" eb="44">
      <t>ホンネンド</t>
    </rPh>
    <rPh sb="156" eb="159">
      <t>ホンネンド</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</si>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</sst>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63727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55649</c:v>
                </c:pt>
                <c:pt idx="1">
                  <c:v>56165</c:v>
                </c:pt>
                <c:pt idx="2">
                  <c:v>79205</c:v>
                </c:pt>
                <c:pt idx="3">
                  <c:v>78465</c:v>
                </c:pt>
                <c:pt idx="4">
                  <c:v>90845</c:v>
                </c:pt>
              </c:numCache>
            </c:numRef>
          </c:val>
          <c:smooth val="0"/>
        </c:ser>
        <c:dLbls>
          <c:showLegendKey val="0"/>
          <c:showVal val="0"/>
          <c:showCatName val="0"/>
          <c:showSerName val="0"/>
          <c:showPercent val="0"/>
          <c:showBubbleSize val="0"/>
        </c:dLbls>
        <c:marker val="1"/>
        <c:smooth val="0"/>
        <c:axId val="215654784"/>
        <c:axId val="215656704"/>
      </c:lineChart>
      <c:catAx>
        <c:axId val="2156547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656704"/>
        <c:crosses val="autoZero"/>
        <c:auto val="1"/>
        <c:lblAlgn val="ctr"/>
        <c:lblOffset val="100"/>
        <c:tickLblSkip val="1"/>
        <c:tickMarkSkip val="1"/>
        <c:noMultiLvlLbl val="0"/>
      </c:catAx>
      <c:valAx>
        <c:axId val="2156567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654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6.17</c:v>
                </c:pt>
                <c:pt idx="1">
                  <c:v>3.73</c:v>
                </c:pt>
                <c:pt idx="2">
                  <c:v>6.89</c:v>
                </c:pt>
                <c:pt idx="3">
                  <c:v>4.93</c:v>
                </c:pt>
                <c:pt idx="4">
                  <c:v>5.74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24.46</c:v>
                </c:pt>
                <c:pt idx="1">
                  <c:v>27.93</c:v>
                </c:pt>
                <c:pt idx="2">
                  <c:v>26.49</c:v>
                </c:pt>
                <c:pt idx="3">
                  <c:v>30.87</c:v>
                </c:pt>
                <c:pt idx="4">
                  <c:v>31.75</c:v>
                </c:pt>
              </c:numCache>
            </c:numRef>
          </c:val>
        </c:ser>
        <c:dLbls>
          <c:showLegendKey val="0"/>
          <c:showVal val="0"/>
          <c:showCatName val="0"/>
          <c:showSerName val="0"/>
          <c:showPercent val="0"/>
          <c:showBubbleSize val="0"/>
        </c:dLbls>
        <c:gapWidth val="250"/>
        <c:overlap val="100"/>
        <c:axId val="241792128"/>
        <c:axId val="241794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5.39</c:v>
                </c:pt>
                <c:pt idx="1">
                  <c:v>1.1100000000000001</c:v>
                </c:pt>
                <c:pt idx="2">
                  <c:v>2.13</c:v>
                </c:pt>
                <c:pt idx="3">
                  <c:v>2.37</c:v>
                </c:pt>
                <c:pt idx="4">
                  <c:v>2.39</c:v>
                </c:pt>
              </c:numCache>
            </c:numRef>
          </c:val>
          <c:smooth val="0"/>
        </c:ser>
        <c:dLbls>
          <c:showLegendKey val="0"/>
          <c:showVal val="0"/>
          <c:showCatName val="0"/>
          <c:showSerName val="0"/>
          <c:showPercent val="0"/>
          <c:showBubbleSize val="0"/>
        </c:dLbls>
        <c:marker val="1"/>
        <c:smooth val="0"/>
        <c:axId val="241792128"/>
        <c:axId val="241794048"/>
      </c:lineChart>
      <c:catAx>
        <c:axId val="24179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794048"/>
        <c:crosses val="autoZero"/>
        <c:auto val="1"/>
        <c:lblAlgn val="ctr"/>
        <c:lblOffset val="100"/>
        <c:tickLblSkip val="1"/>
        <c:tickMarkSkip val="1"/>
        <c:noMultiLvlLbl val="0"/>
      </c:catAx>
      <c:valAx>
        <c:axId val="24179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79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0.43</c:v>
                </c:pt>
                <c:pt idx="2">
                  <c:v>#N/A</c:v>
                </c:pt>
                <c:pt idx="3">
                  <c:v>0.22</c:v>
                </c:pt>
                <c:pt idx="4">
                  <c:v>#N/A</c:v>
                </c:pt>
                <c:pt idx="5">
                  <c:v>0.13</c:v>
                </c:pt>
                <c:pt idx="6">
                  <c:v>#N/A</c:v>
                </c:pt>
                <c:pt idx="7">
                  <c:v>0.3</c:v>
                </c:pt>
                <c:pt idx="8">
                  <c:v>#N/A</c:v>
                </c:pt>
                <c:pt idx="9">
                  <c:v>0.59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6.17</c:v>
                </c:pt>
                <c:pt idx="2">
                  <c:v>#N/A</c:v>
                </c:pt>
                <c:pt idx="3">
                  <c:v>3.72</c:v>
                </c:pt>
                <c:pt idx="4">
                  <c:v>#N/A</c:v>
                </c:pt>
                <c:pt idx="5">
                  <c:v>6.88</c:v>
                </c:pt>
                <c:pt idx="6">
                  <c:v>#N/A</c:v>
                </c:pt>
                <c:pt idx="7">
                  <c:v>4.92</c:v>
                </c:pt>
                <c:pt idx="8">
                  <c:v>#N/A</c:v>
                </c:pt>
                <c:pt idx="9">
                  <c:v>5.74</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47.49</c:v>
                </c:pt>
                <c:pt idx="2">
                  <c:v>#N/A</c:v>
                </c:pt>
                <c:pt idx="3">
                  <c:v>52.39</c:v>
                </c:pt>
                <c:pt idx="4">
                  <c:v>#N/A</c:v>
                </c:pt>
                <c:pt idx="5">
                  <c:v>53.65</c:v>
                </c:pt>
                <c:pt idx="6">
                  <c:v>#N/A</c:v>
                </c:pt>
                <c:pt idx="7">
                  <c:v>28.16</c:v>
                </c:pt>
                <c:pt idx="8">
                  <c:v>#N/A</c:v>
                </c:pt>
                <c:pt idx="9">
                  <c:v>43.73</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0.03</c:v>
                </c:pt>
                <c:pt idx="2">
                  <c:v>#N/A</c:v>
                </c:pt>
                <c:pt idx="3">
                  <c:v>0.03</c:v>
                </c:pt>
                <c:pt idx="4">
                  <c:v>0.06</c:v>
                </c:pt>
                <c:pt idx="5">
                  <c:v>#N/A</c:v>
                </c:pt>
                <c:pt idx="6">
                  <c:v>#N/A</c:v>
                </c:pt>
                <c:pt idx="7">
                  <c:v>0.04</c:v>
                </c:pt>
                <c:pt idx="8">
                  <c:v>0.68</c:v>
                </c:pt>
                <c:pt idx="9">
                  <c:v>#N/A</c:v>
                </c:pt>
              </c:numCache>
            </c:numRef>
          </c:val>
        </c:ser>
        <c:dLbls>
          <c:showLegendKey val="0"/>
          <c:showVal val="0"/>
          <c:showCatName val="0"/>
          <c:showSerName val="0"/>
          <c:showPercent val="0"/>
          <c:showBubbleSize val="0"/>
        </c:dLbls>
        <c:gapWidth val="150"/>
        <c:overlap val="100"/>
        <c:axId val="241937408"/>
        <c:axId val="241943296"/>
      </c:barChart>
      <c:catAx>
        <c:axId val="24193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943296"/>
        <c:crosses val="autoZero"/>
        <c:auto val="1"/>
        <c:lblAlgn val="ctr"/>
        <c:lblOffset val="100"/>
        <c:tickLblSkip val="1"/>
        <c:tickMarkSkip val="1"/>
        <c:noMultiLvlLbl val="0"/>
      </c:catAx>
      <c:valAx>
        <c:axId val="24194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937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1651</c:v>
                </c:pt>
                <c:pt idx="5">
                  <c:v>1663</c:v>
                </c:pt>
                <c:pt idx="8">
                  <c:v>1773</c:v>
                </c:pt>
                <c:pt idx="11">
                  <c:v>1850</c:v>
                </c:pt>
                <c:pt idx="14">
                  <c:v>1872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160</c:v>
                </c:pt>
                <c:pt idx="3">
                  <c:v>159</c:v>
                </c:pt>
                <c:pt idx="6">
                  <c:v>161</c:v>
                </c:pt>
                <c:pt idx="9">
                  <c:v>162</c:v>
                </c:pt>
                <c:pt idx="12">
                  <c:v>177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492</c:v>
                </c:pt>
                <c:pt idx="3">
                  <c:v>635</c:v>
                </c:pt>
                <c:pt idx="6">
                  <c:v>652</c:v>
                </c:pt>
                <c:pt idx="9">
                  <c:v>655</c:v>
                </c:pt>
                <c:pt idx="12">
                  <c:v>738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1916</c:v>
                </c:pt>
                <c:pt idx="3">
                  <c:v>1768</c:v>
                </c:pt>
                <c:pt idx="6">
                  <c:v>1627</c:v>
                </c:pt>
                <c:pt idx="9">
                  <c:v>1511</c:v>
                </c:pt>
                <c:pt idx="12">
                  <c:v>1343</c:v>
                </c:pt>
              </c:numCache>
            </c:numRef>
          </c:val>
        </c:ser>
        <c:dLbls>
          <c:showLegendKey val="0"/>
          <c:showVal val="0"/>
          <c:showCatName val="0"/>
          <c:showSerName val="0"/>
          <c:showPercent val="0"/>
          <c:showBubbleSize val="0"/>
        </c:dLbls>
        <c:gapWidth val="100"/>
        <c:overlap val="100"/>
        <c:axId val="242161536"/>
        <c:axId val="242167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918</c:v>
                </c:pt>
                <c:pt idx="2">
                  <c:v>#N/A</c:v>
                </c:pt>
                <c:pt idx="3">
                  <c:v>#N/A</c:v>
                </c:pt>
                <c:pt idx="4">
                  <c:v>899</c:v>
                </c:pt>
                <c:pt idx="5">
                  <c:v>#N/A</c:v>
                </c:pt>
                <c:pt idx="6">
                  <c:v>#N/A</c:v>
                </c:pt>
                <c:pt idx="7">
                  <c:v>667</c:v>
                </c:pt>
                <c:pt idx="8">
                  <c:v>#N/A</c:v>
                </c:pt>
                <c:pt idx="9">
                  <c:v>#N/A</c:v>
                </c:pt>
                <c:pt idx="10">
                  <c:v>478</c:v>
                </c:pt>
                <c:pt idx="11">
                  <c:v>#N/A</c:v>
                </c:pt>
                <c:pt idx="12">
                  <c:v>#N/A</c:v>
                </c:pt>
                <c:pt idx="13">
                  <c:v>386</c:v>
                </c:pt>
                <c:pt idx="14">
                  <c:v>#N/A</c:v>
                </c:pt>
              </c:numCache>
            </c:numRef>
          </c:val>
          <c:smooth val="0"/>
        </c:ser>
        <c:dLbls>
          <c:showLegendKey val="0"/>
          <c:showVal val="0"/>
          <c:showCatName val="0"/>
          <c:showSerName val="0"/>
          <c:showPercent val="0"/>
          <c:showBubbleSize val="0"/>
        </c:dLbls>
        <c:marker val="1"/>
        <c:smooth val="0"/>
        <c:axId val="242161536"/>
        <c:axId val="242167808"/>
      </c:lineChart>
      <c:catAx>
        <c:axId val="24216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167808"/>
        <c:crosses val="autoZero"/>
        <c:auto val="1"/>
        <c:lblAlgn val="ctr"/>
        <c:lblOffset val="100"/>
        <c:tickLblSkip val="1"/>
        <c:tickMarkSkip val="1"/>
        <c:noMultiLvlLbl val="0"/>
      </c:catAx>
      <c:valAx>
        <c:axId val="24216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16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18474</c:v>
                </c:pt>
                <c:pt idx="5">
                  <c:v>18198</c:v>
                </c:pt>
                <c:pt idx="8">
                  <c:v>17443</c:v>
                </c:pt>
                <c:pt idx="11">
                  <c:v>17844</c:v>
                </c:pt>
                <c:pt idx="14">
                  <c:v>17498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2213</c:v>
                </c:pt>
                <c:pt idx="5">
                  <c:v>2196</c:v>
                </c:pt>
                <c:pt idx="8">
                  <c:v>2178</c:v>
                </c:pt>
                <c:pt idx="11">
                  <c:v>2136</c:v>
                </c:pt>
                <c:pt idx="14">
                  <c:v>2086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2196</c:v>
                </c:pt>
                <c:pt idx="5">
                  <c:v>2456</c:v>
                </c:pt>
                <c:pt idx="8">
                  <c:v>2332</c:v>
                </c:pt>
                <c:pt idx="11">
                  <c:v>2690</c:v>
                </c:pt>
                <c:pt idx="14">
                  <c:v>2944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526</c:v>
                </c:pt>
                <c:pt idx="3">
                  <c:v>519</c:v>
                </c:pt>
                <c:pt idx="6">
                  <c:v>652</c:v>
                </c:pt>
                <c:pt idx="9">
                  <c:v>657</c:v>
                </c:pt>
                <c:pt idx="12">
                  <c:v>644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1163</c:v>
                </c:pt>
                <c:pt idx="3">
                  <c:v>1140</c:v>
                </c:pt>
                <c:pt idx="6">
                  <c:v>955</c:v>
                </c:pt>
                <c:pt idx="9">
                  <c:v>887</c:v>
                </c:pt>
                <c:pt idx="12">
                  <c:v>647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1047</c:v>
                </c:pt>
                <c:pt idx="3">
                  <c:v>1013</c:v>
                </c:pt>
                <c:pt idx="6">
                  <c:v>866</c:v>
                </c:pt>
                <c:pt idx="9">
                  <c:v>776</c:v>
                </c:pt>
                <c:pt idx="12">
                  <c:v>614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11649</c:v>
                </c:pt>
                <c:pt idx="3">
                  <c:v>11048</c:v>
                </c:pt>
                <c:pt idx="6">
                  <c:v>10579</c:v>
                </c:pt>
                <c:pt idx="9">
                  <c:v>9982</c:v>
                </c:pt>
                <c:pt idx="12">
                  <c:v>9447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12571</c:v>
                </c:pt>
                <c:pt idx="3">
                  <c:v>12005</c:v>
                </c:pt>
                <c:pt idx="6">
                  <c:v>11820</c:v>
                </c:pt>
                <c:pt idx="9">
                  <c:v>11729</c:v>
                </c:pt>
                <c:pt idx="12">
                  <c:v>11954</c:v>
                </c:pt>
              </c:numCache>
            </c:numRef>
          </c:val>
        </c:ser>
        <c:dLbls>
          <c:showLegendKey val="0"/>
          <c:showVal val="0"/>
          <c:showCatName val="0"/>
          <c:showSerName val="0"/>
          <c:showPercent val="0"/>
          <c:showBubbleSize val="0"/>
        </c:dLbls>
        <c:gapWidth val="100"/>
        <c:overlap val="100"/>
        <c:axId val="242294784"/>
        <c:axId val="242296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4072</c:v>
                </c:pt>
                <c:pt idx="2">
                  <c:v>#N/A</c:v>
                </c:pt>
                <c:pt idx="3">
                  <c:v>#N/A</c:v>
                </c:pt>
                <c:pt idx="4">
                  <c:v>2875</c:v>
                </c:pt>
                <c:pt idx="5">
                  <c:v>#N/A</c:v>
                </c:pt>
                <c:pt idx="6">
                  <c:v>#N/A</c:v>
                </c:pt>
                <c:pt idx="7">
                  <c:v>2918</c:v>
                </c:pt>
                <c:pt idx="8">
                  <c:v>#N/A</c:v>
                </c:pt>
                <c:pt idx="9">
                  <c:v>#N/A</c:v>
                </c:pt>
                <c:pt idx="10">
                  <c:v>1362</c:v>
                </c:pt>
                <c:pt idx="11">
                  <c:v>#N/A</c:v>
                </c:pt>
                <c:pt idx="12">
                  <c:v>#N/A</c:v>
                </c:pt>
                <c:pt idx="13">
                  <c:v>777</c:v>
                </c:pt>
                <c:pt idx="14">
                  <c:v>#N/A</c:v>
                </c:pt>
              </c:numCache>
            </c:numRef>
          </c:val>
          <c:smooth val="0"/>
        </c:ser>
        <c:dLbls>
          <c:showLegendKey val="0"/>
          <c:showVal val="0"/>
          <c:showCatName val="0"/>
          <c:showSerName val="0"/>
          <c:showPercent val="0"/>
          <c:showBubbleSize val="0"/>
        </c:dLbls>
        <c:marker val="1"/>
        <c:smooth val="0"/>
        <c:axId val="242294784"/>
        <c:axId val="242296704"/>
      </c:lineChart>
      <c:catAx>
        <c:axId val="24229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2296704"/>
        <c:crosses val="autoZero"/>
        <c:auto val="1"/>
        <c:lblAlgn val="ctr"/>
        <c:lblOffset val="100"/>
        <c:tickLblSkip val="1"/>
        <c:tickMarkSkip val="1"/>
        <c:noMultiLvlLbl val="0"/>
      </c:catAx>
      <c:valAx>
        <c:axId val="24229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29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11278080"/>
        <c:axId val="242333952"/>
      </c:scatterChart>
      <c:valAx>
        <c:axId val="2112780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33952"/>
        <c:crosses val="autoZero"/>
        <c:crossBetween val="midCat"/>
      </c:valAx>
      <c:valAx>
        <c:axId val="2423339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1278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17.3</c:v>
                </c:pt>
                <c:pt idx="1">
                  <c:v>16.8</c:v>
                </c:pt>
                <c:pt idx="2">
                  <c:v>15.5</c:v>
                </c:pt>
                <c:pt idx="3">
                  <c:v>12.9</c:v>
                </c:pt>
                <c:pt idx="4">
                  <c:v>9.6</c:v>
                </c:pt>
              </c:numCache>
            </c:numRef>
          </c:xVal>
          <c:yVal>
            <c:numRef>
              <c:f>公会計指標分析・財政指標組合せ分析表!$K$73:$O$73</c:f>
              <c:numCache>
                <c:formatCode>#,##0.0;"▲ "#,##0.0</c:formatCode>
                <c:ptCount val="5"/>
                <c:pt idx="0">
                  <c:v>76.400000000000006</c:v>
                </c:pt>
                <c:pt idx="1">
                  <c:v>54.1</c:v>
                </c:pt>
                <c:pt idx="2">
                  <c:v>55.2</c:v>
                </c:pt>
                <c:pt idx="3">
                  <c:v>26.3</c:v>
                </c:pt>
                <c:pt idx="4">
                  <c:v>14.7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9.6</c:v>
                </c:pt>
              </c:numCache>
            </c:numRef>
          </c:xVal>
          <c:yVal>
            <c:numRef>
              <c:f>公会計指標分析・財政指標組合せ分析表!$K$77:$O$77</c:f>
              <c:numCache>
                <c:formatCode>#,##0.0;"▲ "#,##0.0</c:formatCode>
                <c:ptCount val="5"/>
                <c:pt idx="0">
                  <c:v>88.3</c:v>
                </c:pt>
                <c:pt idx="1">
                  <c:v>76.2</c:v>
                </c:pt>
                <c:pt idx="2">
                  <c:v>65.3</c:v>
                </c:pt>
                <c:pt idx="3">
                  <c:v>60.8</c:v>
                </c:pt>
                <c:pt idx="4">
                  <c:v>41.5</c:v>
                </c:pt>
              </c:numCache>
            </c:numRef>
          </c:yVal>
          <c:smooth val="0"/>
        </c:ser>
        <c:dLbls>
          <c:showLegendKey val="0"/>
          <c:showVal val="0"/>
          <c:showCatName val="0"/>
          <c:showSerName val="0"/>
          <c:showPercent val="0"/>
          <c:showBubbleSize val="0"/>
        </c:dLbls>
        <c:axId val="242758400"/>
        <c:axId val="242760320"/>
      </c:scatterChart>
      <c:valAx>
        <c:axId val="242758400"/>
        <c:scaling>
          <c:orientation val="minMax"/>
          <c:max val="18"/>
          <c:min val="9.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760320"/>
        <c:crosses val="autoZero"/>
        <c:crossBetween val="midCat"/>
      </c:valAx>
      <c:valAx>
        <c:axId val="242760320"/>
        <c:scaling>
          <c:orientation val="minMax"/>
          <c:max val="10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7584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元利償還金の減少により、前年度より</a:t>
          </a:r>
          <a:r>
            <a:rPr kumimoji="1" lang="en-US" altLang="ja-JP" sz="1400">
              <a:solidFill>
                <a:schemeClr val="dk1"/>
              </a:solidFill>
              <a:effectLst/>
              <a:latin typeface="+mn-lt"/>
              <a:ea typeface="+mn-ea"/>
              <a:cs typeface="+mn-cs"/>
            </a:rPr>
            <a:t>92</a:t>
          </a:r>
          <a:r>
            <a:rPr kumimoji="1" lang="ja-JP" altLang="ja-JP" sz="1400">
              <a:solidFill>
                <a:schemeClr val="dk1"/>
              </a:solidFill>
              <a:effectLst/>
              <a:latin typeface="+mn-lt"/>
              <a:ea typeface="+mn-ea"/>
              <a:cs typeface="+mn-cs"/>
            </a:rPr>
            <a:t>百万円減少し</a:t>
          </a:r>
          <a:r>
            <a:rPr kumimoji="1" lang="en-US" altLang="ja-JP" sz="1400">
              <a:solidFill>
                <a:schemeClr val="dk1"/>
              </a:solidFill>
              <a:effectLst/>
              <a:latin typeface="+mn-lt"/>
              <a:ea typeface="+mn-ea"/>
              <a:cs typeface="+mn-cs"/>
            </a:rPr>
            <a:t>386</a:t>
          </a:r>
          <a:r>
            <a:rPr kumimoji="1" lang="ja-JP" altLang="ja-JP" sz="1400">
              <a:solidFill>
                <a:schemeClr val="dk1"/>
              </a:solidFill>
              <a:effectLst/>
              <a:latin typeface="+mn-lt"/>
              <a:ea typeface="+mn-ea"/>
              <a:cs typeface="+mn-cs"/>
            </a:rPr>
            <a:t>百万円となっており、今後も借入額の抑制等で実質公債費比率の減に努める。</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本年度の将来負担比率の分子は病院改築事業終了による公営企業債等繰入見込額の減少により前年度から</a:t>
          </a:r>
          <a:r>
            <a:rPr kumimoji="1" lang="en-US" altLang="ja-JP" sz="1400">
              <a:solidFill>
                <a:schemeClr val="dk1"/>
              </a:solidFill>
              <a:effectLst/>
              <a:latin typeface="+mn-lt"/>
              <a:ea typeface="+mn-ea"/>
              <a:cs typeface="+mn-cs"/>
            </a:rPr>
            <a:t>585</a:t>
          </a:r>
          <a:r>
            <a:rPr kumimoji="1" lang="ja-JP" altLang="ja-JP" sz="1400">
              <a:solidFill>
                <a:schemeClr val="dk1"/>
              </a:solidFill>
              <a:effectLst/>
              <a:latin typeface="+mn-lt"/>
              <a:ea typeface="+mn-ea"/>
              <a:cs typeface="+mn-cs"/>
            </a:rPr>
            <a:t>百万円減少し</a:t>
          </a:r>
          <a:r>
            <a:rPr kumimoji="1" lang="en-US" altLang="ja-JP" sz="1400">
              <a:solidFill>
                <a:schemeClr val="dk1"/>
              </a:solidFill>
              <a:effectLst/>
              <a:latin typeface="+mn-lt"/>
              <a:ea typeface="+mn-ea"/>
              <a:cs typeface="+mn-cs"/>
            </a:rPr>
            <a:t>777</a:t>
          </a:r>
          <a:r>
            <a:rPr kumimoji="1" lang="ja-JP" altLang="ja-JP" sz="1400">
              <a:solidFill>
                <a:schemeClr val="dk1"/>
              </a:solidFill>
              <a:effectLst/>
              <a:latin typeface="+mn-lt"/>
              <a:ea typeface="+mn-ea"/>
              <a:cs typeface="+mn-cs"/>
            </a:rPr>
            <a:t>百万円となっている。また、基準財政需要額算入見込額が増加し、一般会計等に係る地方債の現在高は年々減少している。今後も借入額の抑制等で将来負担比率分子の減に努める。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北海道砂川市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17,792
17,769
78.68
12,776,057
12,343,566
397,873
6,928,763
11,954,179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北海道砂川市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17,792
17,769
78.68
12,776,057
12,343,566
397,873
6,928,763
11,954,179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北海道砂川市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17,792
17,769
78.68
12,776,057
12,343,566
397,873
6,928,763
11,954,179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北海道砂川市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17,792
17,769
78.68
12,776,057
12,343,566
397,873
6,928,763
11,954,179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長引く景気の低迷や人口の減少による産業の衰退などにより税収の減少が続き、財政基盤が弱く、類似団体平均を下回っている。収納対策強化等により歳入確保に努める。</a:t>
          </a:r>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111578</xdr:rowOff>
    </xdr:from>
    <xdr:to>
      <xdr:col>7</xdr:col>
      <xdr:colOff>152400</xdr:colOff>
      <xdr:row>42</xdr:row>
      <xdr:rowOff>128815</xdr:rowOff>
    </xdr:to>
    <xdr:cxnSp macro="">
      <xdr:nvCxnSpPr>
        <xdr:cNvPr id="69" name="直線コネクタ 68"/>
        <xdr:cNvCxnSpPr/>
      </xdr:nvCxnSpPr>
      <xdr:spPr>
        <a:xfrm flipV="1">
          <a:off x="4114800" y="73124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128815</xdr:rowOff>
    </xdr:to>
    <xdr:cxnSp macro="">
      <xdr:nvCxnSpPr>
        <xdr:cNvPr id="72" name="直線コネクタ 71"/>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59872</xdr:rowOff>
    </xdr:from>
    <xdr:to>
      <xdr:col>6</xdr:col>
      <xdr:colOff>50800</xdr:colOff>
      <xdr:row>41</xdr:row>
      <xdr:rowOff>161472</xdr:rowOff>
    </xdr:to>
    <xdr:sp macro="" textlink="">
      <xdr:nvSpPr>
        <xdr:cNvPr id="73" name="フローチャート : 判断 72"/>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199</xdr:rowOff>
    </xdr:from>
    <xdr:ext cx="736600" cy="259045"/>
    <xdr:sp macro="" textlink="">
      <xdr:nvSpPr>
        <xdr:cNvPr id="74" name="テキスト ボックス 73"/>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128815</xdr:rowOff>
    </xdr:to>
    <xdr:cxnSp macro="">
      <xdr:nvCxnSpPr>
        <xdr:cNvPr id="75" name="直線コネクタ 74"/>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77" name="テキスト ボックス 76"/>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111578</xdr:rowOff>
    </xdr:from>
    <xdr:to>
      <xdr:col>3</xdr:col>
      <xdr:colOff>279400</xdr:colOff>
      <xdr:row>42</xdr:row>
      <xdr:rowOff>128815</xdr:rowOff>
    </xdr:to>
    <xdr:cxnSp macro="">
      <xdr:nvCxnSpPr>
        <xdr:cNvPr id="78" name="直線コネクタ 77"/>
        <xdr:cNvCxnSpPr/>
      </xdr:nvCxnSpPr>
      <xdr:spPr>
        <a:xfrm>
          <a:off x="1447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60778</xdr:rowOff>
    </xdr:from>
    <xdr:to>
      <xdr:col>7</xdr:col>
      <xdr:colOff>203200</xdr:colOff>
      <xdr:row>42</xdr:row>
      <xdr:rowOff>162378</xdr:rowOff>
    </xdr:to>
    <xdr:sp macro="" textlink="">
      <xdr:nvSpPr>
        <xdr:cNvPr id="88" name="円/楕円 87"/>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32855</xdr:rowOff>
    </xdr:from>
    <xdr:ext cx="762000" cy="259045"/>
    <xdr:sp macro="" textlink="">
      <xdr:nvSpPr>
        <xdr:cNvPr id="89"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0" name="円/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1" name="テキスト ボックス 90"/>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3" name="テキスト ボックス 92"/>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5" name="テキスト ボックス 94"/>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6" name="円/楕円 95"/>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147155</xdr:rowOff>
    </xdr:from>
    <xdr:ext cx="762000" cy="259045"/>
    <xdr:sp macro="" textlink="">
      <xdr:nvSpPr>
        <xdr:cNvPr id="97" name="テキスト ボックス 96"/>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行財政改革による人件費の削減、補償金免除の繰上償還や公債費負担適正化計画の確実な実施により類似団体平均を下回っている。今後も義務的経費の見直しや上昇抑制に努める。</a:t>
          </a:r>
          <a:endParaRPr lang="ja-JP" altLang="ja-JP" sz="18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159173</xdr:rowOff>
    </xdr:from>
    <xdr:to>
      <xdr:col>7</xdr:col>
      <xdr:colOff>152400</xdr:colOff>
      <xdr:row>59</xdr:row>
      <xdr:rowOff>3810</xdr:rowOff>
    </xdr:to>
    <xdr:cxnSp macro="">
      <xdr:nvCxnSpPr>
        <xdr:cNvPr id="132" name="直線コネクタ 131"/>
        <xdr:cNvCxnSpPr/>
      </xdr:nvCxnSpPr>
      <xdr:spPr>
        <a:xfrm>
          <a:off x="4114800" y="101032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3"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159173</xdr:rowOff>
    </xdr:from>
    <xdr:to>
      <xdr:col>6</xdr:col>
      <xdr:colOff>0</xdr:colOff>
      <xdr:row>59</xdr:row>
      <xdr:rowOff>116417</xdr:rowOff>
    </xdr:to>
    <xdr:cxnSp macro="">
      <xdr:nvCxnSpPr>
        <xdr:cNvPr id="135" name="直線コネクタ 134"/>
        <xdr:cNvCxnSpPr/>
      </xdr:nvCxnSpPr>
      <xdr:spPr>
        <a:xfrm flipV="1">
          <a:off x="3225800" y="1010327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6" name="フローチャート : 判断 135"/>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7" name="テキスト ボックス 136"/>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116417</xdr:rowOff>
    </xdr:from>
    <xdr:to>
      <xdr:col>4</xdr:col>
      <xdr:colOff>482600</xdr:colOff>
      <xdr:row>63</xdr:row>
      <xdr:rowOff>57996</xdr:rowOff>
    </xdr:to>
    <xdr:cxnSp macro="">
      <xdr:nvCxnSpPr>
        <xdr:cNvPr id="138" name="直線コネクタ 137"/>
        <xdr:cNvCxnSpPr/>
      </xdr:nvCxnSpPr>
      <xdr:spPr>
        <a:xfrm flipV="1">
          <a:off x="2336800" y="10231967"/>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9737</xdr:rowOff>
    </xdr:from>
    <xdr:to>
      <xdr:col>4</xdr:col>
      <xdr:colOff>533400</xdr:colOff>
      <xdr:row>62</xdr:row>
      <xdr:rowOff>111337</xdr:rowOff>
    </xdr:to>
    <xdr:sp macro="" textlink="">
      <xdr:nvSpPr>
        <xdr:cNvPr id="139" name="フローチャート :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87206</xdr:rowOff>
    </xdr:from>
    <xdr:to>
      <xdr:col>3</xdr:col>
      <xdr:colOff>279400</xdr:colOff>
      <xdr:row>63</xdr:row>
      <xdr:rowOff>57996</xdr:rowOff>
    </xdr:to>
    <xdr:cxnSp macro="">
      <xdr:nvCxnSpPr>
        <xdr:cNvPr id="141" name="直線コネクタ 140"/>
        <xdr:cNvCxnSpPr/>
      </xdr:nvCxnSpPr>
      <xdr:spPr>
        <a:xfrm>
          <a:off x="1447800" y="1054565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2" name="フローチャート : 判断 141"/>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3" name="テキスト ボックス 142"/>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4" name="フローチャート : 判断 143"/>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45" name="テキスト ボックス 144"/>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124460</xdr:rowOff>
    </xdr:from>
    <xdr:to>
      <xdr:col>7</xdr:col>
      <xdr:colOff>203200</xdr:colOff>
      <xdr:row>59</xdr:row>
      <xdr:rowOff>54610</xdr:rowOff>
    </xdr:to>
    <xdr:sp macro="" textlink="">
      <xdr:nvSpPr>
        <xdr:cNvPr id="151" name="円/楕円 150"/>
        <xdr:cNvSpPr/>
      </xdr:nvSpPr>
      <xdr:spPr>
        <a:xfrm>
          <a:off x="49022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45737</xdr:rowOff>
    </xdr:from>
    <xdr:ext cx="762000" cy="259045"/>
    <xdr:sp macro="" textlink="">
      <xdr:nvSpPr>
        <xdr:cNvPr id="152" name="財政構造の弾力性該当値テキスト"/>
        <xdr:cNvSpPr txBox="1"/>
      </xdr:nvSpPr>
      <xdr:spPr>
        <a:xfrm>
          <a:off x="5041900" y="998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108373</xdr:rowOff>
    </xdr:from>
    <xdr:to>
      <xdr:col>6</xdr:col>
      <xdr:colOff>50800</xdr:colOff>
      <xdr:row>59</xdr:row>
      <xdr:rowOff>38523</xdr:rowOff>
    </xdr:to>
    <xdr:sp macro="" textlink="">
      <xdr:nvSpPr>
        <xdr:cNvPr id="153" name="円/楕円 152"/>
        <xdr:cNvSpPr/>
      </xdr:nvSpPr>
      <xdr:spPr>
        <a:xfrm>
          <a:off x="4064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48700</xdr:rowOff>
    </xdr:from>
    <xdr:ext cx="736600" cy="259045"/>
    <xdr:sp macro="" textlink="">
      <xdr:nvSpPr>
        <xdr:cNvPr id="154" name="テキスト ボックス 153"/>
        <xdr:cNvSpPr txBox="1"/>
      </xdr:nvSpPr>
      <xdr:spPr>
        <a:xfrm>
          <a:off x="3733800" y="982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65617</xdr:rowOff>
    </xdr:from>
    <xdr:to>
      <xdr:col>4</xdr:col>
      <xdr:colOff>533400</xdr:colOff>
      <xdr:row>59</xdr:row>
      <xdr:rowOff>167217</xdr:rowOff>
    </xdr:to>
    <xdr:sp macro="" textlink="">
      <xdr:nvSpPr>
        <xdr:cNvPr id="155" name="円/楕円 154"/>
        <xdr:cNvSpPr/>
      </xdr:nvSpPr>
      <xdr:spPr>
        <a:xfrm>
          <a:off x="3175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5944</xdr:rowOff>
    </xdr:from>
    <xdr:ext cx="762000" cy="259045"/>
    <xdr:sp macro="" textlink="">
      <xdr:nvSpPr>
        <xdr:cNvPr id="156" name="テキスト ボックス 155"/>
        <xdr:cNvSpPr txBox="1"/>
      </xdr:nvSpPr>
      <xdr:spPr>
        <a:xfrm>
          <a:off x="2844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7196</xdr:rowOff>
    </xdr:from>
    <xdr:to>
      <xdr:col>3</xdr:col>
      <xdr:colOff>330200</xdr:colOff>
      <xdr:row>63</xdr:row>
      <xdr:rowOff>108796</xdr:rowOff>
    </xdr:to>
    <xdr:sp macro="" textlink="">
      <xdr:nvSpPr>
        <xdr:cNvPr id="157" name="円/楕円 156"/>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93573</xdr:rowOff>
    </xdr:from>
    <xdr:ext cx="762000" cy="259045"/>
    <xdr:sp macro="" textlink="">
      <xdr:nvSpPr>
        <xdr:cNvPr id="158" name="テキスト ボックス 157"/>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36406</xdr:rowOff>
    </xdr:from>
    <xdr:to>
      <xdr:col>2</xdr:col>
      <xdr:colOff>127000</xdr:colOff>
      <xdr:row>61</xdr:row>
      <xdr:rowOff>138006</xdr:rowOff>
    </xdr:to>
    <xdr:sp macro="" textlink="">
      <xdr:nvSpPr>
        <xdr:cNvPr id="159" name="円/楕円 158"/>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148183</xdr:rowOff>
    </xdr:from>
    <xdr:ext cx="762000" cy="259045"/>
    <xdr:sp macro="" textlink="">
      <xdr:nvSpPr>
        <xdr:cNvPr id="160" name="テキスト ボックス 159"/>
        <xdr:cNvSpPr txBox="1"/>
      </xdr:nvSpPr>
      <xdr:spPr>
        <a:xfrm>
          <a:off x="1066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[170,846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行財政改革により経常経費の削減を行っているが順位は類似団体平均を下回っている。決算額については全国平均を上回っており、</a:t>
          </a:r>
          <a:r>
            <a:rPr kumimoji="1" lang="ja-JP" altLang="en-US" sz="1400">
              <a:solidFill>
                <a:schemeClr val="dk1"/>
              </a:solidFill>
              <a:effectLst/>
              <a:latin typeface="+mn-lt"/>
              <a:ea typeface="+mn-ea"/>
              <a:cs typeface="+mn-cs"/>
            </a:rPr>
            <a:t>引き続き</a:t>
          </a:r>
          <a:r>
            <a:rPr kumimoji="1" lang="ja-JP" altLang="ja-JP" sz="1400">
              <a:solidFill>
                <a:schemeClr val="dk1"/>
              </a:solidFill>
              <a:effectLst/>
              <a:latin typeface="+mn-lt"/>
              <a:ea typeface="+mn-ea"/>
              <a:cs typeface="+mn-cs"/>
            </a:rPr>
            <a:t>人件費や物件費の抑制に努める。</a:t>
          </a:r>
          <a:endParaRPr lang="ja-JP" altLang="ja-JP" sz="18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77558</xdr:rowOff>
    </xdr:from>
    <xdr:to>
      <xdr:col>7</xdr:col>
      <xdr:colOff>152400</xdr:colOff>
      <xdr:row>82</xdr:row>
      <xdr:rowOff>164103</xdr:rowOff>
    </xdr:to>
    <xdr:cxnSp macro="">
      <xdr:nvCxnSpPr>
        <xdr:cNvPr id="193" name="直線コネクタ 192"/>
        <xdr:cNvCxnSpPr/>
      </xdr:nvCxnSpPr>
      <xdr:spPr>
        <a:xfrm>
          <a:off x="4114800" y="14136458"/>
          <a:ext cx="838200" cy="8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158131</xdr:rowOff>
    </xdr:from>
    <xdr:ext cx="762000" cy="259045"/>
    <xdr:sp macro="" textlink="">
      <xdr:nvSpPr>
        <xdr:cNvPr id="194" name="人件費・物件費等の状況平均値テキスト"/>
        <xdr:cNvSpPr txBox="1"/>
      </xdr:nvSpPr>
      <xdr:spPr>
        <a:xfrm>
          <a:off x="5041900" y="13874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71651</xdr:rowOff>
    </xdr:from>
    <xdr:to>
      <xdr:col>6</xdr:col>
      <xdr:colOff>0</xdr:colOff>
      <xdr:row>82</xdr:row>
      <xdr:rowOff>77558</xdr:rowOff>
    </xdr:to>
    <xdr:cxnSp macro="">
      <xdr:nvCxnSpPr>
        <xdr:cNvPr id="196" name="直線コネクタ 195"/>
        <xdr:cNvCxnSpPr/>
      </xdr:nvCxnSpPr>
      <xdr:spPr>
        <a:xfrm>
          <a:off x="3225800" y="14130551"/>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23120</xdr:rowOff>
    </xdr:from>
    <xdr:to>
      <xdr:col>6</xdr:col>
      <xdr:colOff>50800</xdr:colOff>
      <xdr:row>82</xdr:row>
      <xdr:rowOff>124720</xdr:rowOff>
    </xdr:to>
    <xdr:sp macro="" textlink="">
      <xdr:nvSpPr>
        <xdr:cNvPr id="197" name="フローチャート : 判断 196"/>
        <xdr:cNvSpPr/>
      </xdr:nvSpPr>
      <xdr:spPr>
        <a:xfrm>
          <a:off x="4064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134897</xdr:rowOff>
    </xdr:from>
    <xdr:ext cx="736600" cy="259045"/>
    <xdr:sp macro="" textlink="">
      <xdr:nvSpPr>
        <xdr:cNvPr id="198" name="テキスト ボックス 197"/>
        <xdr:cNvSpPr txBox="1"/>
      </xdr:nvSpPr>
      <xdr:spPr>
        <a:xfrm>
          <a:off x="3733800" y="13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37531</xdr:rowOff>
    </xdr:from>
    <xdr:to>
      <xdr:col>4</xdr:col>
      <xdr:colOff>482600</xdr:colOff>
      <xdr:row>82</xdr:row>
      <xdr:rowOff>71651</xdr:rowOff>
    </xdr:to>
    <xdr:cxnSp macro="">
      <xdr:nvCxnSpPr>
        <xdr:cNvPr id="199" name="直線コネクタ 198"/>
        <xdr:cNvCxnSpPr/>
      </xdr:nvCxnSpPr>
      <xdr:spPr>
        <a:xfrm>
          <a:off x="2336800" y="14096431"/>
          <a:ext cx="889000" cy="3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380</xdr:rowOff>
    </xdr:from>
    <xdr:to>
      <xdr:col>4</xdr:col>
      <xdr:colOff>533400</xdr:colOff>
      <xdr:row>82</xdr:row>
      <xdr:rowOff>101980</xdr:rowOff>
    </xdr:to>
    <xdr:sp macro="" textlink="">
      <xdr:nvSpPr>
        <xdr:cNvPr id="200" name="フローチャート : 判断 199"/>
        <xdr:cNvSpPr/>
      </xdr:nvSpPr>
      <xdr:spPr>
        <a:xfrm>
          <a:off x="3175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112157</xdr:rowOff>
    </xdr:from>
    <xdr:ext cx="762000" cy="259045"/>
    <xdr:sp macro="" textlink="">
      <xdr:nvSpPr>
        <xdr:cNvPr id="201" name="テキスト ボックス 200"/>
        <xdr:cNvSpPr txBox="1"/>
      </xdr:nvSpPr>
      <xdr:spPr>
        <a:xfrm>
          <a:off x="2844800" y="1382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22792</xdr:rowOff>
    </xdr:from>
    <xdr:to>
      <xdr:col>3</xdr:col>
      <xdr:colOff>279400</xdr:colOff>
      <xdr:row>82</xdr:row>
      <xdr:rowOff>37531</xdr:rowOff>
    </xdr:to>
    <xdr:cxnSp macro="">
      <xdr:nvCxnSpPr>
        <xdr:cNvPr id="202" name="直線コネクタ 201"/>
        <xdr:cNvCxnSpPr/>
      </xdr:nvCxnSpPr>
      <xdr:spPr>
        <a:xfrm>
          <a:off x="1447800" y="14081692"/>
          <a:ext cx="889000" cy="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9356</xdr:rowOff>
    </xdr:from>
    <xdr:to>
      <xdr:col>3</xdr:col>
      <xdr:colOff>330200</xdr:colOff>
      <xdr:row>82</xdr:row>
      <xdr:rowOff>110956</xdr:rowOff>
    </xdr:to>
    <xdr:sp macro="" textlink="">
      <xdr:nvSpPr>
        <xdr:cNvPr id="203" name="フローチャート : 判断 202"/>
        <xdr:cNvSpPr/>
      </xdr:nvSpPr>
      <xdr:spPr>
        <a:xfrm>
          <a:off x="2286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95733</xdr:rowOff>
    </xdr:from>
    <xdr:ext cx="762000" cy="259045"/>
    <xdr:sp macro="" textlink="">
      <xdr:nvSpPr>
        <xdr:cNvPr id="204" name="テキスト ボックス 203"/>
        <xdr:cNvSpPr txBox="1"/>
      </xdr:nvSpPr>
      <xdr:spPr>
        <a:xfrm>
          <a:off x="1955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46467</xdr:rowOff>
    </xdr:from>
    <xdr:to>
      <xdr:col>2</xdr:col>
      <xdr:colOff>127000</xdr:colOff>
      <xdr:row>82</xdr:row>
      <xdr:rowOff>148067</xdr:rowOff>
    </xdr:to>
    <xdr:sp macro="" textlink="">
      <xdr:nvSpPr>
        <xdr:cNvPr id="205" name="フローチャート : 判断 204"/>
        <xdr:cNvSpPr/>
      </xdr:nvSpPr>
      <xdr:spPr>
        <a:xfrm>
          <a:off x="1397000" y="141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132844</xdr:rowOff>
    </xdr:from>
    <xdr:ext cx="762000" cy="259045"/>
    <xdr:sp macro="" textlink="">
      <xdr:nvSpPr>
        <xdr:cNvPr id="206" name="テキスト ボックス 205"/>
        <xdr:cNvSpPr txBox="1"/>
      </xdr:nvSpPr>
      <xdr:spPr>
        <a:xfrm>
          <a:off x="1066800" y="1419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113303</xdr:rowOff>
    </xdr:from>
    <xdr:to>
      <xdr:col>7</xdr:col>
      <xdr:colOff>203200</xdr:colOff>
      <xdr:row>83</xdr:row>
      <xdr:rowOff>43453</xdr:rowOff>
    </xdr:to>
    <xdr:sp macro="" textlink="">
      <xdr:nvSpPr>
        <xdr:cNvPr id="212" name="円/楕円 211"/>
        <xdr:cNvSpPr/>
      </xdr:nvSpPr>
      <xdr:spPr>
        <a:xfrm>
          <a:off x="4902200" y="141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85380</xdr:rowOff>
    </xdr:from>
    <xdr:ext cx="762000" cy="259045"/>
    <xdr:sp macro="" textlink="">
      <xdr:nvSpPr>
        <xdr:cNvPr id="213" name="人件費・物件費等の状況該当値テキスト"/>
        <xdr:cNvSpPr txBox="1"/>
      </xdr:nvSpPr>
      <xdr:spPr>
        <a:xfrm>
          <a:off x="5041900" y="1414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170,846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26758</xdr:rowOff>
    </xdr:from>
    <xdr:to>
      <xdr:col>6</xdr:col>
      <xdr:colOff>50800</xdr:colOff>
      <xdr:row>82</xdr:row>
      <xdr:rowOff>128358</xdr:rowOff>
    </xdr:to>
    <xdr:sp macro="" textlink="">
      <xdr:nvSpPr>
        <xdr:cNvPr id="214" name="円/楕円 213"/>
        <xdr:cNvSpPr/>
      </xdr:nvSpPr>
      <xdr:spPr>
        <a:xfrm>
          <a:off x="4064000" y="140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113135</xdr:rowOff>
    </xdr:from>
    <xdr:ext cx="736600" cy="259045"/>
    <xdr:sp macro="" textlink="">
      <xdr:nvSpPr>
        <xdr:cNvPr id="215" name="テキスト ボックス 214"/>
        <xdr:cNvSpPr txBox="1"/>
      </xdr:nvSpPr>
      <xdr:spPr>
        <a:xfrm>
          <a:off x="3733800" y="14172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152,913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20851</xdr:rowOff>
    </xdr:from>
    <xdr:to>
      <xdr:col>4</xdr:col>
      <xdr:colOff>533400</xdr:colOff>
      <xdr:row>82</xdr:row>
      <xdr:rowOff>122451</xdr:rowOff>
    </xdr:to>
    <xdr:sp macro="" textlink="">
      <xdr:nvSpPr>
        <xdr:cNvPr id="216" name="円/楕円 215"/>
        <xdr:cNvSpPr/>
      </xdr:nvSpPr>
      <xdr:spPr>
        <a:xfrm>
          <a:off x="3175000" y="1407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107228</xdr:rowOff>
    </xdr:from>
    <xdr:ext cx="762000" cy="259045"/>
    <xdr:sp macro="" textlink="">
      <xdr:nvSpPr>
        <xdr:cNvPr id="217" name="テキスト ボックス 216"/>
        <xdr:cNvSpPr txBox="1"/>
      </xdr:nvSpPr>
      <xdr:spPr>
        <a:xfrm>
          <a:off x="2844800" y="1416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151,689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158181</xdr:rowOff>
    </xdr:from>
    <xdr:to>
      <xdr:col>3</xdr:col>
      <xdr:colOff>330200</xdr:colOff>
      <xdr:row>82</xdr:row>
      <xdr:rowOff>88331</xdr:rowOff>
    </xdr:to>
    <xdr:sp macro="" textlink="">
      <xdr:nvSpPr>
        <xdr:cNvPr id="218" name="円/楕円 217"/>
        <xdr:cNvSpPr/>
      </xdr:nvSpPr>
      <xdr:spPr>
        <a:xfrm>
          <a:off x="2286000" y="140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98508</xdr:rowOff>
    </xdr:from>
    <xdr:ext cx="762000" cy="259045"/>
    <xdr:sp macro="" textlink="">
      <xdr:nvSpPr>
        <xdr:cNvPr id="219" name="テキスト ボックス 218"/>
        <xdr:cNvSpPr txBox="1"/>
      </xdr:nvSpPr>
      <xdr:spPr>
        <a:xfrm>
          <a:off x="1955800" y="1381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143442</xdr:rowOff>
    </xdr:from>
    <xdr:to>
      <xdr:col>2</xdr:col>
      <xdr:colOff>127000</xdr:colOff>
      <xdr:row>82</xdr:row>
      <xdr:rowOff>73592</xdr:rowOff>
    </xdr:to>
    <xdr:sp macro="" textlink="">
      <xdr:nvSpPr>
        <xdr:cNvPr id="220" name="円/楕円 219"/>
        <xdr:cNvSpPr/>
      </xdr:nvSpPr>
      <xdr:spPr>
        <a:xfrm>
          <a:off x="1397000" y="140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83769</xdr:rowOff>
    </xdr:from>
    <xdr:ext cx="762000" cy="259045"/>
    <xdr:sp macro="" textlink="">
      <xdr:nvSpPr>
        <xdr:cNvPr id="221" name="テキスト ボックス 220"/>
        <xdr:cNvSpPr txBox="1"/>
      </xdr:nvSpPr>
      <xdr:spPr>
        <a:xfrm>
          <a:off x="1066800" y="137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ラスパイレス指数は</a:t>
          </a:r>
          <a:r>
            <a:rPr kumimoji="1" lang="en-US" altLang="ja-JP" sz="1400">
              <a:latin typeface="ＭＳ Ｐゴシック"/>
            </a:rPr>
            <a:t>99.7</a:t>
          </a:r>
          <a:r>
            <a:rPr kumimoji="1" lang="ja-JP" altLang="en-US" sz="1400">
              <a:latin typeface="ＭＳ Ｐゴシック"/>
            </a:rPr>
            <a:t>と類似団体と比較すると若干高い数値となっており、前年度より</a:t>
          </a:r>
          <a:r>
            <a:rPr kumimoji="1" lang="en-US" altLang="ja-JP" sz="1400">
              <a:latin typeface="ＭＳ Ｐゴシック"/>
            </a:rPr>
            <a:t>0.8</a:t>
          </a:r>
          <a:r>
            <a:rPr kumimoji="1" lang="ja-JP" altLang="en-US" sz="1400">
              <a:latin typeface="ＭＳ Ｐゴシック"/>
            </a:rPr>
            <a:t>上昇している。職員の年齢構成バランスが国とは異なることから、平成</a:t>
          </a:r>
          <a:r>
            <a:rPr kumimoji="1" lang="en-US" altLang="ja-JP" sz="1400">
              <a:latin typeface="ＭＳ Ｐゴシック"/>
            </a:rPr>
            <a:t>27</a:t>
          </a:r>
          <a:r>
            <a:rPr kumimoji="1" lang="ja-JP" altLang="en-US" sz="1400">
              <a:latin typeface="ＭＳ Ｐゴシック"/>
            </a:rPr>
            <a:t>年度に実施した給料表の実質的な引上げ率の相違がラスパイレス指数上昇の主な要因となっている。平成</a:t>
          </a:r>
          <a:r>
            <a:rPr kumimoji="1" lang="en-US" altLang="ja-JP" sz="1400">
              <a:latin typeface="ＭＳ Ｐゴシック"/>
            </a:rPr>
            <a:t>18</a:t>
          </a:r>
          <a:r>
            <a:rPr kumimoji="1" lang="ja-JP" altLang="en-US" sz="1400">
              <a:latin typeface="ＭＳ Ｐゴシック"/>
            </a:rPr>
            <a:t>年度に給与構造の見直し、平成</a:t>
          </a:r>
          <a:r>
            <a:rPr kumimoji="1" lang="en-US" altLang="ja-JP" sz="1400">
              <a:latin typeface="ＭＳ Ｐゴシック"/>
            </a:rPr>
            <a:t>27</a:t>
          </a:r>
          <a:r>
            <a:rPr kumimoji="1" lang="ja-JP" altLang="en-US" sz="1400">
              <a:latin typeface="ＭＳ Ｐゴシック"/>
            </a:rPr>
            <a:t>年度からは給与制度の総合的な見直しを国に準じて導入していることから、引き続き地域民間給与の反映、年功的な給与上昇の抑制に努める。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86</xdr:row>
      <xdr:rowOff>133773</xdr:rowOff>
    </xdr:to>
    <xdr:cxnSp macro="">
      <xdr:nvCxnSpPr>
        <xdr:cNvPr id="250" name="直線コネクタ 249"/>
        <xdr:cNvCxnSpPr/>
      </xdr:nvCxnSpPr>
      <xdr:spPr>
        <a:xfrm flipV="1">
          <a:off x="17018000" y="1399370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1"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2" name="直線コネクタ 251"/>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3"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4" name="直線コネクタ 253"/>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85</xdr:row>
      <xdr:rowOff>7620</xdr:rowOff>
    </xdr:to>
    <xdr:cxnSp macro="">
      <xdr:nvCxnSpPr>
        <xdr:cNvPr id="255" name="直線コネクタ 254"/>
        <xdr:cNvCxnSpPr/>
      </xdr:nvCxnSpPr>
      <xdr:spPr>
        <a:xfrm>
          <a:off x="16179800" y="1451652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6"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7" name="フローチャート :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114723</xdr:rowOff>
    </xdr:from>
    <xdr:to>
      <xdr:col>23</xdr:col>
      <xdr:colOff>406400</xdr:colOff>
      <xdr:row>84</xdr:row>
      <xdr:rowOff>171027</xdr:rowOff>
    </xdr:to>
    <xdr:cxnSp macro="">
      <xdr:nvCxnSpPr>
        <xdr:cNvPr id="258" name="直線コネクタ 257"/>
        <xdr:cNvCxnSpPr/>
      </xdr:nvCxnSpPr>
      <xdr:spPr>
        <a:xfrm flipV="1">
          <a:off x="15290800" y="145165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9" name="フローチャート : 判断 258"/>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0" name="テキスト ボックス 259"/>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171027</xdr:rowOff>
    </xdr:from>
    <xdr:to>
      <xdr:col>22</xdr:col>
      <xdr:colOff>203200</xdr:colOff>
      <xdr:row>88</xdr:row>
      <xdr:rowOff>112607</xdr:rowOff>
    </xdr:to>
    <xdr:cxnSp macro="">
      <xdr:nvCxnSpPr>
        <xdr:cNvPr id="261" name="直線コネクタ 260"/>
        <xdr:cNvCxnSpPr/>
      </xdr:nvCxnSpPr>
      <xdr:spPr>
        <a:xfrm flipV="1">
          <a:off x="14401800" y="1457282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2" name="フローチャート : 判断 261"/>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3" name="テキスト ボックス 262"/>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112607</xdr:rowOff>
    </xdr:from>
    <xdr:to>
      <xdr:col>21</xdr:col>
      <xdr:colOff>0</xdr:colOff>
      <xdr:row>88</xdr:row>
      <xdr:rowOff>152823</xdr:rowOff>
    </xdr:to>
    <xdr:cxnSp macro="">
      <xdr:nvCxnSpPr>
        <xdr:cNvPr id="264" name="直線コネクタ 263"/>
        <xdr:cNvCxnSpPr/>
      </xdr:nvCxnSpPr>
      <xdr:spPr>
        <a:xfrm flipV="1">
          <a:off x="13512800" y="152002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5" name="フローチャート : 判断 264"/>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6" name="テキスト ボックス 265"/>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67" name="フローチャート : 判断 266"/>
        <xdr:cNvSpPr/>
      </xdr:nvSpPr>
      <xdr:spPr>
        <a:xfrm>
          <a:off x="13462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68" name="テキスト ボックス 267"/>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4" name="円/楕円 273"/>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100347</xdr:rowOff>
    </xdr:from>
    <xdr:ext cx="762000" cy="259045"/>
    <xdr:sp macro="" textlink="">
      <xdr:nvSpPr>
        <xdr:cNvPr id="275" name="給与水準   （国との比較）該当値テキスト"/>
        <xdr:cNvSpPr txBox="1"/>
      </xdr:nvSpPr>
      <xdr:spPr>
        <a:xfrm>
          <a:off x="17106900" y="1450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63923</xdr:rowOff>
    </xdr:from>
    <xdr:to>
      <xdr:col>23</xdr:col>
      <xdr:colOff>457200</xdr:colOff>
      <xdr:row>84</xdr:row>
      <xdr:rowOff>165523</xdr:rowOff>
    </xdr:to>
    <xdr:sp macro="" textlink="">
      <xdr:nvSpPr>
        <xdr:cNvPr id="276" name="円/楕円 275"/>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77" name="テキスト ボックス 276"/>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120227</xdr:rowOff>
    </xdr:from>
    <xdr:to>
      <xdr:col>22</xdr:col>
      <xdr:colOff>254000</xdr:colOff>
      <xdr:row>85</xdr:row>
      <xdr:rowOff>50377</xdr:rowOff>
    </xdr:to>
    <xdr:sp macro="" textlink="">
      <xdr:nvSpPr>
        <xdr:cNvPr id="278" name="円/楕円 277"/>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35154</xdr:rowOff>
    </xdr:from>
    <xdr:ext cx="762000" cy="259045"/>
    <xdr:sp macro="" textlink="">
      <xdr:nvSpPr>
        <xdr:cNvPr id="279" name="テキスト ボックス 278"/>
        <xdr:cNvSpPr txBox="1"/>
      </xdr:nvSpPr>
      <xdr:spPr>
        <a:xfrm>
          <a:off x="14909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80" name="円/楕円 279"/>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81" name="テキスト ボックス 280"/>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82" name="円/楕円 281"/>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16950</xdr:rowOff>
    </xdr:from>
    <xdr:ext cx="762000" cy="259045"/>
    <xdr:sp macro="" textlink="">
      <xdr:nvSpPr>
        <xdr:cNvPr id="283" name="テキスト ボックス 282"/>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人口の減少が要因の一つとなっているが、人口千人当たりの職員数は平成</a:t>
          </a:r>
          <a:r>
            <a:rPr kumimoji="1" lang="en-US" altLang="ja-JP" sz="1400">
              <a:latin typeface="ＭＳ Ｐゴシック"/>
            </a:rPr>
            <a:t>26</a:t>
          </a:r>
          <a:r>
            <a:rPr kumimoji="1" lang="ja-JP" altLang="en-US" sz="1400">
              <a:latin typeface="ＭＳ Ｐゴシック"/>
            </a:rPr>
            <a:t>年度から増加傾向にあり、類似団体との比較においても平均を上回っている。職員数についてはここ数年横這いで推移していたが、新たな行政課題等への対応及び再任用制度の運用等により、平成</a:t>
          </a:r>
          <a:r>
            <a:rPr kumimoji="1" lang="en-US" altLang="ja-JP" sz="1400">
              <a:latin typeface="ＭＳ Ｐゴシック"/>
            </a:rPr>
            <a:t>27</a:t>
          </a:r>
          <a:r>
            <a:rPr kumimoji="1" lang="ja-JP" altLang="en-US" sz="1400">
              <a:latin typeface="ＭＳ Ｐゴシック"/>
            </a:rPr>
            <a:t>年度は若干増員となっているため、引き続き砂川市行政改革推進委員会からの答申内容に基づき、技能労務職の退職不補充のほか、財政状況及び事務事業量を考慮した適正な定員管理に努める</a:t>
          </a:r>
          <a:r>
            <a:rPr kumimoji="1" lang="ja-JP" altLang="en-US" sz="1300">
              <a:latin typeface="ＭＳ Ｐゴシック"/>
            </a:rPr>
            <a:t>。</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0" name="直線コネクタ 309"/>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1"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2" name="直線コネクタ 311"/>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3"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4" name="直線コネクタ 313"/>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76429</xdr:rowOff>
    </xdr:from>
    <xdr:to>
      <xdr:col>24</xdr:col>
      <xdr:colOff>558800</xdr:colOff>
      <xdr:row>61</xdr:row>
      <xdr:rowOff>79324</xdr:rowOff>
    </xdr:to>
    <xdr:cxnSp macro="">
      <xdr:nvCxnSpPr>
        <xdr:cNvPr id="315" name="直線コネクタ 314"/>
        <xdr:cNvCxnSpPr/>
      </xdr:nvCxnSpPr>
      <xdr:spPr>
        <a:xfrm>
          <a:off x="16179800" y="10534879"/>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2582</xdr:rowOff>
    </xdr:from>
    <xdr:ext cx="762000" cy="259045"/>
    <xdr:sp macro="" textlink="">
      <xdr:nvSpPr>
        <xdr:cNvPr id="316" name="定員管理の状況平均値テキスト"/>
        <xdr:cNvSpPr txBox="1"/>
      </xdr:nvSpPr>
      <xdr:spPr>
        <a:xfrm>
          <a:off x="17106900" y="1028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7" name="フローチャート : 判断 316"/>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52298</xdr:rowOff>
    </xdr:from>
    <xdr:to>
      <xdr:col>23</xdr:col>
      <xdr:colOff>406400</xdr:colOff>
      <xdr:row>61</xdr:row>
      <xdr:rowOff>76429</xdr:rowOff>
    </xdr:to>
    <xdr:cxnSp macro="">
      <xdr:nvCxnSpPr>
        <xdr:cNvPr id="318" name="直線コネクタ 317"/>
        <xdr:cNvCxnSpPr/>
      </xdr:nvCxnSpPr>
      <xdr:spPr>
        <a:xfrm>
          <a:off x="15290800" y="1051074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15011</xdr:rowOff>
    </xdr:from>
    <xdr:to>
      <xdr:col>23</xdr:col>
      <xdr:colOff>457200</xdr:colOff>
      <xdr:row>61</xdr:row>
      <xdr:rowOff>116611</xdr:rowOff>
    </xdr:to>
    <xdr:sp macro="" textlink="">
      <xdr:nvSpPr>
        <xdr:cNvPr id="319" name="フローチャート : 判断 318"/>
        <xdr:cNvSpPr/>
      </xdr:nvSpPr>
      <xdr:spPr>
        <a:xfrm>
          <a:off x="16129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126788</xdr:rowOff>
    </xdr:from>
    <xdr:ext cx="736600" cy="259045"/>
    <xdr:sp macro="" textlink="">
      <xdr:nvSpPr>
        <xdr:cNvPr id="320" name="テキスト ボックス 319"/>
        <xdr:cNvSpPr txBox="1"/>
      </xdr:nvSpPr>
      <xdr:spPr>
        <a:xfrm>
          <a:off x="15798800" y="1024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52298</xdr:rowOff>
    </xdr:from>
    <xdr:to>
      <xdr:col>22</xdr:col>
      <xdr:colOff>203200</xdr:colOff>
      <xdr:row>61</xdr:row>
      <xdr:rowOff>54711</xdr:rowOff>
    </xdr:to>
    <xdr:cxnSp macro="">
      <xdr:nvCxnSpPr>
        <xdr:cNvPr id="321" name="直線コネクタ 320"/>
        <xdr:cNvCxnSpPr/>
      </xdr:nvCxnSpPr>
      <xdr:spPr>
        <a:xfrm flipV="1">
          <a:off x="14401800" y="1051074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13564</xdr:rowOff>
    </xdr:from>
    <xdr:to>
      <xdr:col>22</xdr:col>
      <xdr:colOff>254000</xdr:colOff>
      <xdr:row>61</xdr:row>
      <xdr:rowOff>115164</xdr:rowOff>
    </xdr:to>
    <xdr:sp macro="" textlink="">
      <xdr:nvSpPr>
        <xdr:cNvPr id="322" name="フローチャート : 判断 321"/>
        <xdr:cNvSpPr/>
      </xdr:nvSpPr>
      <xdr:spPr>
        <a:xfrm>
          <a:off x="15240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99941</xdr:rowOff>
    </xdr:from>
    <xdr:ext cx="762000" cy="259045"/>
    <xdr:sp macro="" textlink="">
      <xdr:nvSpPr>
        <xdr:cNvPr id="323" name="テキスト ボックス 322"/>
        <xdr:cNvSpPr txBox="1"/>
      </xdr:nvSpPr>
      <xdr:spPr>
        <a:xfrm>
          <a:off x="14909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45059</xdr:rowOff>
    </xdr:from>
    <xdr:to>
      <xdr:col>21</xdr:col>
      <xdr:colOff>0</xdr:colOff>
      <xdr:row>61</xdr:row>
      <xdr:rowOff>54711</xdr:rowOff>
    </xdr:to>
    <xdr:cxnSp macro="">
      <xdr:nvCxnSpPr>
        <xdr:cNvPr id="324" name="直線コネクタ 323"/>
        <xdr:cNvCxnSpPr/>
      </xdr:nvCxnSpPr>
      <xdr:spPr>
        <a:xfrm>
          <a:off x="13512800" y="1050350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15494</xdr:rowOff>
    </xdr:from>
    <xdr:to>
      <xdr:col>21</xdr:col>
      <xdr:colOff>50800</xdr:colOff>
      <xdr:row>61</xdr:row>
      <xdr:rowOff>117094</xdr:rowOff>
    </xdr:to>
    <xdr:sp macro="" textlink="">
      <xdr:nvSpPr>
        <xdr:cNvPr id="325" name="フローチャート : 判断 324"/>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101871</xdr:rowOff>
    </xdr:from>
    <xdr:ext cx="762000" cy="259045"/>
    <xdr:sp macro="" textlink="">
      <xdr:nvSpPr>
        <xdr:cNvPr id="326" name="テキスト ボックス 325"/>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27" name="フローチャート : 判断 326"/>
        <xdr:cNvSpPr/>
      </xdr:nvSpPr>
      <xdr:spPr>
        <a:xfrm>
          <a:off x="13462000" y="104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105732</xdr:rowOff>
    </xdr:from>
    <xdr:ext cx="762000" cy="259045"/>
    <xdr:sp macro="" textlink="">
      <xdr:nvSpPr>
        <xdr:cNvPr id="328" name="テキスト ボックス 327"/>
        <xdr:cNvSpPr txBox="1"/>
      </xdr:nvSpPr>
      <xdr:spPr>
        <a:xfrm>
          <a:off x="13131800" y="105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28524</xdr:rowOff>
    </xdr:from>
    <xdr:to>
      <xdr:col>24</xdr:col>
      <xdr:colOff>609600</xdr:colOff>
      <xdr:row>61</xdr:row>
      <xdr:rowOff>130124</xdr:rowOff>
    </xdr:to>
    <xdr:sp macro="" textlink="">
      <xdr:nvSpPr>
        <xdr:cNvPr id="334" name="円/楕円 333"/>
        <xdr:cNvSpPr/>
      </xdr:nvSpPr>
      <xdr:spPr>
        <a:xfrm>
          <a:off x="16967200" y="1048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601</xdr:rowOff>
    </xdr:from>
    <xdr:ext cx="762000" cy="259045"/>
    <xdr:sp macro="" textlink="">
      <xdr:nvSpPr>
        <xdr:cNvPr id="335" name="定員管理の状況該当値テキスト"/>
        <xdr:cNvSpPr txBox="1"/>
      </xdr:nvSpPr>
      <xdr:spPr>
        <a:xfrm>
          <a:off x="17106900" y="1045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25629</xdr:rowOff>
    </xdr:from>
    <xdr:to>
      <xdr:col>23</xdr:col>
      <xdr:colOff>457200</xdr:colOff>
      <xdr:row>61</xdr:row>
      <xdr:rowOff>127229</xdr:rowOff>
    </xdr:to>
    <xdr:sp macro="" textlink="">
      <xdr:nvSpPr>
        <xdr:cNvPr id="336" name="円/楕円 335"/>
        <xdr:cNvSpPr/>
      </xdr:nvSpPr>
      <xdr:spPr>
        <a:xfrm>
          <a:off x="16129000" y="104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112006</xdr:rowOff>
    </xdr:from>
    <xdr:ext cx="736600" cy="259045"/>
    <xdr:sp macro="" textlink="">
      <xdr:nvSpPr>
        <xdr:cNvPr id="337" name="テキスト ボックス 336"/>
        <xdr:cNvSpPr txBox="1"/>
      </xdr:nvSpPr>
      <xdr:spPr>
        <a:xfrm>
          <a:off x="15798800" y="10570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1498</xdr:rowOff>
    </xdr:from>
    <xdr:to>
      <xdr:col>22</xdr:col>
      <xdr:colOff>254000</xdr:colOff>
      <xdr:row>61</xdr:row>
      <xdr:rowOff>103098</xdr:rowOff>
    </xdr:to>
    <xdr:sp macro="" textlink="">
      <xdr:nvSpPr>
        <xdr:cNvPr id="338" name="円/楕円 337"/>
        <xdr:cNvSpPr/>
      </xdr:nvSpPr>
      <xdr:spPr>
        <a:xfrm>
          <a:off x="15240000" y="104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113275</xdr:rowOff>
    </xdr:from>
    <xdr:ext cx="762000" cy="259045"/>
    <xdr:sp macro="" textlink="">
      <xdr:nvSpPr>
        <xdr:cNvPr id="339" name="テキスト ボックス 338"/>
        <xdr:cNvSpPr txBox="1"/>
      </xdr:nvSpPr>
      <xdr:spPr>
        <a:xfrm>
          <a:off x="14909800" y="1022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3911</xdr:rowOff>
    </xdr:from>
    <xdr:to>
      <xdr:col>21</xdr:col>
      <xdr:colOff>50800</xdr:colOff>
      <xdr:row>61</xdr:row>
      <xdr:rowOff>105511</xdr:rowOff>
    </xdr:to>
    <xdr:sp macro="" textlink="">
      <xdr:nvSpPr>
        <xdr:cNvPr id="340" name="円/楕円 339"/>
        <xdr:cNvSpPr/>
      </xdr:nvSpPr>
      <xdr:spPr>
        <a:xfrm>
          <a:off x="14351000" y="104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115688</xdr:rowOff>
    </xdr:from>
    <xdr:ext cx="762000" cy="259045"/>
    <xdr:sp macro="" textlink="">
      <xdr:nvSpPr>
        <xdr:cNvPr id="341" name="テキスト ボックス 340"/>
        <xdr:cNvSpPr txBox="1"/>
      </xdr:nvSpPr>
      <xdr:spPr>
        <a:xfrm>
          <a:off x="14020800" y="1023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165709</xdr:rowOff>
    </xdr:from>
    <xdr:to>
      <xdr:col>19</xdr:col>
      <xdr:colOff>533400</xdr:colOff>
      <xdr:row>61</xdr:row>
      <xdr:rowOff>95859</xdr:rowOff>
    </xdr:to>
    <xdr:sp macro="" textlink="">
      <xdr:nvSpPr>
        <xdr:cNvPr id="342" name="円/楕円 341"/>
        <xdr:cNvSpPr/>
      </xdr:nvSpPr>
      <xdr:spPr>
        <a:xfrm>
          <a:off x="13462000" y="104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106036</xdr:rowOff>
    </xdr:from>
    <xdr:ext cx="762000" cy="259045"/>
    <xdr:sp macro="" textlink="">
      <xdr:nvSpPr>
        <xdr:cNvPr id="343" name="テキスト ボックス 342"/>
        <xdr:cNvSpPr txBox="1"/>
      </xdr:nvSpPr>
      <xdr:spPr>
        <a:xfrm>
          <a:off x="13131800" y="1022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本年度は前年度から</a:t>
          </a:r>
          <a:r>
            <a:rPr kumimoji="1" lang="en-US" altLang="ja-JP" sz="1400">
              <a:solidFill>
                <a:schemeClr val="dk1"/>
              </a:solidFill>
              <a:effectLst/>
              <a:latin typeface="+mn-lt"/>
              <a:ea typeface="+mn-ea"/>
              <a:cs typeface="+mn-cs"/>
            </a:rPr>
            <a:t>3.3</a:t>
          </a:r>
          <a:r>
            <a:rPr kumimoji="1" lang="ja-JP" altLang="ja-JP" sz="1400">
              <a:solidFill>
                <a:schemeClr val="dk1"/>
              </a:solidFill>
              <a:effectLst/>
              <a:latin typeface="+mn-lt"/>
              <a:ea typeface="+mn-ea"/>
              <a:cs typeface="+mn-cs"/>
            </a:rPr>
            <a:t>％改善し</a:t>
          </a:r>
          <a:r>
            <a:rPr kumimoji="1" lang="en-US" altLang="ja-JP" sz="1400">
              <a:solidFill>
                <a:schemeClr val="dk1"/>
              </a:solidFill>
              <a:effectLst/>
              <a:latin typeface="+mn-lt"/>
              <a:ea typeface="+mn-ea"/>
              <a:cs typeface="+mn-cs"/>
            </a:rPr>
            <a:t>9.6</a:t>
          </a:r>
          <a:r>
            <a:rPr kumimoji="1" lang="ja-JP" altLang="ja-JP" sz="1400">
              <a:solidFill>
                <a:schemeClr val="dk1"/>
              </a:solidFill>
              <a:effectLst/>
              <a:latin typeface="+mn-lt"/>
              <a:ea typeface="+mn-ea"/>
              <a:cs typeface="+mn-cs"/>
            </a:rPr>
            <a:t>％となって</a:t>
          </a:r>
          <a:r>
            <a:rPr kumimoji="1" lang="ja-JP" altLang="en-US" sz="1400">
              <a:solidFill>
                <a:schemeClr val="dk1"/>
              </a:solidFill>
              <a:effectLst/>
              <a:latin typeface="+mn-lt"/>
              <a:ea typeface="+mn-ea"/>
              <a:cs typeface="+mn-cs"/>
            </a:rPr>
            <a:t>おり、</a:t>
          </a:r>
          <a:r>
            <a:rPr kumimoji="1" lang="ja-JP" altLang="ja-JP" sz="1400">
              <a:solidFill>
                <a:schemeClr val="dk1"/>
              </a:solidFill>
              <a:effectLst/>
              <a:latin typeface="+mn-lt"/>
              <a:ea typeface="+mn-ea"/>
              <a:cs typeface="+mn-cs"/>
            </a:rPr>
            <a:t>類似団体平均</a:t>
          </a:r>
          <a:r>
            <a:rPr kumimoji="1" lang="ja-JP" altLang="en-US" sz="1400">
              <a:solidFill>
                <a:schemeClr val="dk1"/>
              </a:solidFill>
              <a:effectLst/>
              <a:latin typeface="+mn-lt"/>
              <a:ea typeface="+mn-ea"/>
              <a:cs typeface="+mn-cs"/>
            </a:rPr>
            <a:t>と同じになった</a:t>
          </a:r>
          <a:r>
            <a:rPr kumimoji="1" lang="ja-JP" altLang="ja-JP" sz="1400">
              <a:solidFill>
                <a:schemeClr val="dk1"/>
              </a:solidFill>
              <a:effectLst/>
              <a:latin typeface="+mn-lt"/>
              <a:ea typeface="+mn-ea"/>
              <a:cs typeface="+mn-cs"/>
            </a:rPr>
            <a:t>。公債費負担適正化計画の</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％未満の計画は達成しているが、過去の起債償還額が多いところに普及率の高い下水道事業や病床数の多い病院事業を抱えていることなどから、</a:t>
          </a:r>
          <a:r>
            <a:rPr kumimoji="1" lang="ja-JP" altLang="en-US" sz="1400">
              <a:solidFill>
                <a:schemeClr val="dk1"/>
              </a:solidFill>
              <a:effectLst/>
              <a:latin typeface="+mn-lt"/>
              <a:ea typeface="+mn-ea"/>
              <a:cs typeface="+mn-cs"/>
            </a:rPr>
            <a:t>引き続き</a:t>
          </a:r>
          <a:r>
            <a:rPr kumimoji="1" lang="ja-JP" altLang="ja-JP" sz="1400">
              <a:solidFill>
                <a:schemeClr val="dk1"/>
              </a:solidFill>
              <a:effectLst/>
              <a:latin typeface="+mn-lt"/>
              <a:ea typeface="+mn-ea"/>
              <a:cs typeface="+mn-cs"/>
            </a:rPr>
            <a:t>比率の低下に努める。</a:t>
          </a:r>
          <a:endParaRPr lang="ja-JP" altLang="ja-JP" sz="18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2" name="直線コネクタ 371"/>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3"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4" name="直線コネクタ 373"/>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5"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6" name="直線コネクタ 375"/>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94827</xdr:rowOff>
    </xdr:from>
    <xdr:to>
      <xdr:col>24</xdr:col>
      <xdr:colOff>558800</xdr:colOff>
      <xdr:row>42</xdr:row>
      <xdr:rowOff>17356</xdr:rowOff>
    </xdr:to>
    <xdr:cxnSp macro="">
      <xdr:nvCxnSpPr>
        <xdr:cNvPr id="377" name="直線コネクタ 376"/>
        <xdr:cNvCxnSpPr/>
      </xdr:nvCxnSpPr>
      <xdr:spPr>
        <a:xfrm flipV="1">
          <a:off x="16179800" y="6952827"/>
          <a:ext cx="8382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60554</xdr:rowOff>
    </xdr:from>
    <xdr:ext cx="762000" cy="259045"/>
    <xdr:sp macro="" textlink="">
      <xdr:nvSpPr>
        <xdr:cNvPr id="378" name="公債費負担の状況平均値テキスト"/>
        <xdr:cNvSpPr txBox="1"/>
      </xdr:nvSpPr>
      <xdr:spPr>
        <a:xfrm>
          <a:off x="17106900" y="674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79" name="フローチャート : 判断 378"/>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17356</xdr:rowOff>
    </xdr:from>
    <xdr:to>
      <xdr:col>23</xdr:col>
      <xdr:colOff>406400</xdr:colOff>
      <xdr:row>43</xdr:row>
      <xdr:rowOff>55033</xdr:rowOff>
    </xdr:to>
    <xdr:cxnSp macro="">
      <xdr:nvCxnSpPr>
        <xdr:cNvPr id="380" name="直線コネクタ 379"/>
        <xdr:cNvCxnSpPr/>
      </xdr:nvCxnSpPr>
      <xdr:spPr>
        <a:xfrm flipV="1">
          <a:off x="15290800" y="721825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1" name="フローチャート : 判断 380"/>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82" name="テキスト ボックス 381"/>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55033</xdr:rowOff>
    </xdr:from>
    <xdr:to>
      <xdr:col>22</xdr:col>
      <xdr:colOff>203200</xdr:colOff>
      <xdr:row>43</xdr:row>
      <xdr:rowOff>159596</xdr:rowOff>
    </xdr:to>
    <xdr:cxnSp macro="">
      <xdr:nvCxnSpPr>
        <xdr:cNvPr id="383" name="直線コネクタ 382"/>
        <xdr:cNvCxnSpPr/>
      </xdr:nvCxnSpPr>
      <xdr:spPr>
        <a:xfrm flipV="1">
          <a:off x="14401800" y="74273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4" name="フローチャート : 判断 383"/>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85" name="テキスト ボックス 384"/>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159596</xdr:rowOff>
    </xdr:from>
    <xdr:to>
      <xdr:col>21</xdr:col>
      <xdr:colOff>0</xdr:colOff>
      <xdr:row>44</xdr:row>
      <xdr:rowOff>28363</xdr:rowOff>
    </xdr:to>
    <xdr:cxnSp macro="">
      <xdr:nvCxnSpPr>
        <xdr:cNvPr id="386" name="直線コネクタ 385"/>
        <xdr:cNvCxnSpPr/>
      </xdr:nvCxnSpPr>
      <xdr:spPr>
        <a:xfrm flipV="1">
          <a:off x="13512800" y="75319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7" name="フローチャート : 判断 38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88" name="テキスト ボックス 387"/>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89" name="フローチャート : 判断 388"/>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390" name="テキスト ボックス 389"/>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96" name="円/楕円 395"/>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16104</xdr:rowOff>
    </xdr:from>
    <xdr:ext cx="762000" cy="259045"/>
    <xdr:sp macro="" textlink="">
      <xdr:nvSpPr>
        <xdr:cNvPr id="397" name="公債費負担の状況該当値テキスト"/>
        <xdr:cNvSpPr txBox="1"/>
      </xdr:nvSpPr>
      <xdr:spPr>
        <a:xfrm>
          <a:off x="17106900" y="68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138006</xdr:rowOff>
    </xdr:from>
    <xdr:to>
      <xdr:col>23</xdr:col>
      <xdr:colOff>457200</xdr:colOff>
      <xdr:row>42</xdr:row>
      <xdr:rowOff>68156</xdr:rowOff>
    </xdr:to>
    <xdr:sp macro="" textlink="">
      <xdr:nvSpPr>
        <xdr:cNvPr id="398" name="円/楕円 397"/>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52933</xdr:rowOff>
    </xdr:from>
    <xdr:ext cx="736600" cy="259045"/>
    <xdr:sp macro="" textlink="">
      <xdr:nvSpPr>
        <xdr:cNvPr id="399" name="テキスト ボックス 398"/>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4233</xdr:rowOff>
    </xdr:from>
    <xdr:to>
      <xdr:col>22</xdr:col>
      <xdr:colOff>254000</xdr:colOff>
      <xdr:row>43</xdr:row>
      <xdr:rowOff>105833</xdr:rowOff>
    </xdr:to>
    <xdr:sp macro="" textlink="">
      <xdr:nvSpPr>
        <xdr:cNvPr id="400" name="円/楕円 399"/>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90610</xdr:rowOff>
    </xdr:from>
    <xdr:ext cx="762000" cy="259045"/>
    <xdr:sp macro="" textlink="">
      <xdr:nvSpPr>
        <xdr:cNvPr id="401" name="テキスト ボックス 400"/>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108796</xdr:rowOff>
    </xdr:from>
    <xdr:to>
      <xdr:col>21</xdr:col>
      <xdr:colOff>50800</xdr:colOff>
      <xdr:row>44</xdr:row>
      <xdr:rowOff>38946</xdr:rowOff>
    </xdr:to>
    <xdr:sp macro="" textlink="">
      <xdr:nvSpPr>
        <xdr:cNvPr id="402" name="円/楕円 401"/>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23723</xdr:rowOff>
    </xdr:from>
    <xdr:ext cx="762000" cy="259045"/>
    <xdr:sp macro="" textlink="">
      <xdr:nvSpPr>
        <xdr:cNvPr id="403" name="テキスト ボックス 402"/>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149013</xdr:rowOff>
    </xdr:from>
    <xdr:to>
      <xdr:col>19</xdr:col>
      <xdr:colOff>533400</xdr:colOff>
      <xdr:row>44</xdr:row>
      <xdr:rowOff>79163</xdr:rowOff>
    </xdr:to>
    <xdr:sp macro="" textlink="">
      <xdr:nvSpPr>
        <xdr:cNvPr id="404" name="円/楕円 403"/>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63940</xdr:rowOff>
    </xdr:from>
    <xdr:ext cx="762000" cy="259045"/>
    <xdr:sp macro="" textlink="">
      <xdr:nvSpPr>
        <xdr:cNvPr id="405" name="テキスト ボックス 404"/>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本年度は前年度から</a:t>
          </a:r>
          <a:r>
            <a:rPr kumimoji="1" lang="en-US" altLang="ja-JP" sz="1400">
              <a:solidFill>
                <a:schemeClr val="dk1"/>
              </a:solidFill>
              <a:effectLst/>
              <a:latin typeface="+mn-lt"/>
              <a:ea typeface="+mn-ea"/>
              <a:cs typeface="+mn-cs"/>
            </a:rPr>
            <a:t>11.6</a:t>
          </a:r>
          <a:r>
            <a:rPr kumimoji="1" lang="ja-JP" altLang="ja-JP" sz="1400">
              <a:solidFill>
                <a:schemeClr val="dk1"/>
              </a:solidFill>
              <a:effectLst/>
              <a:latin typeface="+mn-lt"/>
              <a:ea typeface="+mn-ea"/>
              <a:cs typeface="+mn-cs"/>
            </a:rPr>
            <a:t>％改善し</a:t>
          </a:r>
          <a:r>
            <a:rPr kumimoji="1" lang="en-US" altLang="ja-JP" sz="1400">
              <a:solidFill>
                <a:schemeClr val="dk1"/>
              </a:solidFill>
              <a:effectLst/>
              <a:latin typeface="+mn-lt"/>
              <a:ea typeface="+mn-ea"/>
              <a:cs typeface="+mn-cs"/>
            </a:rPr>
            <a:t>14.7</a:t>
          </a:r>
          <a:r>
            <a:rPr kumimoji="1" lang="ja-JP" altLang="ja-JP" sz="1400">
              <a:solidFill>
                <a:schemeClr val="dk1"/>
              </a:solidFill>
              <a:effectLst/>
              <a:latin typeface="+mn-lt"/>
              <a:ea typeface="+mn-ea"/>
              <a:cs typeface="+mn-cs"/>
            </a:rPr>
            <a:t>％となっており、類似団体平均を下回っている。地方債現在高の減などにより減少傾向にあるが、今後も借入額の抑制等でさらなる比率の低下に努める。</a:t>
          </a:r>
          <a:endParaRPr lang="ja-JP" altLang="ja-JP" sz="18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6" name="直線コネクタ 435"/>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7"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38" name="直線コネクタ 437"/>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81824</xdr:rowOff>
    </xdr:from>
    <xdr:to>
      <xdr:col>24</xdr:col>
      <xdr:colOff>558800</xdr:colOff>
      <xdr:row>15</xdr:row>
      <xdr:rowOff>43664</xdr:rowOff>
    </xdr:to>
    <xdr:cxnSp macro="">
      <xdr:nvCxnSpPr>
        <xdr:cNvPr id="441" name="直線コネクタ 440"/>
        <xdr:cNvCxnSpPr/>
      </xdr:nvCxnSpPr>
      <xdr:spPr>
        <a:xfrm flipV="1">
          <a:off x="16179800" y="2482124"/>
          <a:ext cx="838200" cy="13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139596</xdr:rowOff>
    </xdr:from>
    <xdr:ext cx="762000" cy="259045"/>
    <xdr:sp macro="" textlink="">
      <xdr:nvSpPr>
        <xdr:cNvPr id="442" name="将来負担の状況平均値テキスト"/>
        <xdr:cNvSpPr txBox="1"/>
      </xdr:nvSpPr>
      <xdr:spPr>
        <a:xfrm>
          <a:off x="17106900" y="2711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3" name="フローチャート : 判断 442"/>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43664</xdr:rowOff>
    </xdr:from>
    <xdr:to>
      <xdr:col>23</xdr:col>
      <xdr:colOff>406400</xdr:colOff>
      <xdr:row>17</xdr:row>
      <xdr:rowOff>32838</xdr:rowOff>
    </xdr:to>
    <xdr:cxnSp macro="">
      <xdr:nvCxnSpPr>
        <xdr:cNvPr id="444" name="直線コネクタ 443"/>
        <xdr:cNvCxnSpPr/>
      </xdr:nvCxnSpPr>
      <xdr:spPr>
        <a:xfrm flipV="1">
          <a:off x="15290800" y="2615414"/>
          <a:ext cx="889000" cy="33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46385</xdr:rowOff>
    </xdr:from>
    <xdr:to>
      <xdr:col>23</xdr:col>
      <xdr:colOff>457200</xdr:colOff>
      <xdr:row>17</xdr:row>
      <xdr:rowOff>147985</xdr:rowOff>
    </xdr:to>
    <xdr:sp macro="" textlink="">
      <xdr:nvSpPr>
        <xdr:cNvPr id="445" name="フローチャート : 判断 444"/>
        <xdr:cNvSpPr/>
      </xdr:nvSpPr>
      <xdr:spPr>
        <a:xfrm>
          <a:off x="16129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132762</xdr:rowOff>
    </xdr:from>
    <xdr:ext cx="736600" cy="259045"/>
    <xdr:sp macro="" textlink="">
      <xdr:nvSpPr>
        <xdr:cNvPr id="446" name="テキスト ボックス 445"/>
        <xdr:cNvSpPr txBox="1"/>
      </xdr:nvSpPr>
      <xdr:spPr>
        <a:xfrm>
          <a:off x="15798800" y="304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20199</xdr:rowOff>
    </xdr:from>
    <xdr:to>
      <xdr:col>22</xdr:col>
      <xdr:colOff>203200</xdr:colOff>
      <xdr:row>17</xdr:row>
      <xdr:rowOff>32838</xdr:rowOff>
    </xdr:to>
    <xdr:cxnSp macro="">
      <xdr:nvCxnSpPr>
        <xdr:cNvPr id="447" name="直線コネクタ 446"/>
        <xdr:cNvCxnSpPr/>
      </xdr:nvCxnSpPr>
      <xdr:spPr>
        <a:xfrm>
          <a:off x="14401800" y="2934849"/>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98092</xdr:rowOff>
    </xdr:from>
    <xdr:to>
      <xdr:col>22</xdr:col>
      <xdr:colOff>254000</xdr:colOff>
      <xdr:row>18</xdr:row>
      <xdr:rowOff>28242</xdr:rowOff>
    </xdr:to>
    <xdr:sp macro="" textlink="">
      <xdr:nvSpPr>
        <xdr:cNvPr id="448" name="フローチャート : 判断 447"/>
        <xdr:cNvSpPr/>
      </xdr:nvSpPr>
      <xdr:spPr>
        <a:xfrm>
          <a:off x="15240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13019</xdr:rowOff>
    </xdr:from>
    <xdr:ext cx="762000" cy="259045"/>
    <xdr:sp macro="" textlink="">
      <xdr:nvSpPr>
        <xdr:cNvPr id="449" name="テキスト ボックス 448"/>
        <xdr:cNvSpPr txBox="1"/>
      </xdr:nvSpPr>
      <xdr:spPr>
        <a:xfrm>
          <a:off x="14909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20199</xdr:rowOff>
    </xdr:from>
    <xdr:to>
      <xdr:col>21</xdr:col>
      <xdr:colOff>0</xdr:colOff>
      <xdr:row>18</xdr:row>
      <xdr:rowOff>104987</xdr:rowOff>
    </xdr:to>
    <xdr:cxnSp macro="">
      <xdr:nvCxnSpPr>
        <xdr:cNvPr id="450" name="直線コネクタ 449"/>
        <xdr:cNvCxnSpPr/>
      </xdr:nvCxnSpPr>
      <xdr:spPr>
        <a:xfrm flipV="1">
          <a:off x="13512800" y="2934849"/>
          <a:ext cx="889000" cy="25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51888</xdr:rowOff>
    </xdr:from>
    <xdr:to>
      <xdr:col>21</xdr:col>
      <xdr:colOff>50800</xdr:colOff>
      <xdr:row>18</xdr:row>
      <xdr:rowOff>153488</xdr:rowOff>
    </xdr:to>
    <xdr:sp macro="" textlink="">
      <xdr:nvSpPr>
        <xdr:cNvPr id="451" name="フローチャート : 判断 450"/>
        <xdr:cNvSpPr/>
      </xdr:nvSpPr>
      <xdr:spPr>
        <a:xfrm>
          <a:off x="14351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138266</xdr:rowOff>
    </xdr:from>
    <xdr:ext cx="762000" cy="259045"/>
    <xdr:sp macro="" textlink="">
      <xdr:nvSpPr>
        <xdr:cNvPr id="452" name="テキスト ボックス 451"/>
        <xdr:cNvSpPr txBox="1"/>
      </xdr:nvSpPr>
      <xdr:spPr>
        <a:xfrm>
          <a:off x="14020800" y="322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53" name="フローチャート : 判断 452"/>
        <xdr:cNvSpPr/>
      </xdr:nvSpPr>
      <xdr:spPr>
        <a:xfrm>
          <a:off x="13462000" y="327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105850</xdr:rowOff>
    </xdr:from>
    <xdr:ext cx="762000" cy="259045"/>
    <xdr:sp macro="" textlink="">
      <xdr:nvSpPr>
        <xdr:cNvPr id="454" name="テキスト ボックス 453"/>
        <xdr:cNvSpPr txBox="1"/>
      </xdr:nvSpPr>
      <xdr:spPr>
        <a:xfrm>
          <a:off x="13131800" y="33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31024</xdr:rowOff>
    </xdr:from>
    <xdr:to>
      <xdr:col>24</xdr:col>
      <xdr:colOff>609600</xdr:colOff>
      <xdr:row>14</xdr:row>
      <xdr:rowOff>132624</xdr:rowOff>
    </xdr:to>
    <xdr:sp macro="" textlink="">
      <xdr:nvSpPr>
        <xdr:cNvPr id="460" name="円/楕円 459"/>
        <xdr:cNvSpPr/>
      </xdr:nvSpPr>
      <xdr:spPr>
        <a:xfrm>
          <a:off x="16967200" y="2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47551</xdr:rowOff>
    </xdr:from>
    <xdr:ext cx="762000" cy="259045"/>
    <xdr:sp macro="" textlink="">
      <xdr:nvSpPr>
        <xdr:cNvPr id="461" name="将来負担の状況該当値テキスト"/>
        <xdr:cNvSpPr txBox="1"/>
      </xdr:nvSpPr>
      <xdr:spPr>
        <a:xfrm>
          <a:off x="17106900" y="22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164314</xdr:rowOff>
    </xdr:from>
    <xdr:to>
      <xdr:col>23</xdr:col>
      <xdr:colOff>457200</xdr:colOff>
      <xdr:row>15</xdr:row>
      <xdr:rowOff>94464</xdr:rowOff>
    </xdr:to>
    <xdr:sp macro="" textlink="">
      <xdr:nvSpPr>
        <xdr:cNvPr id="462" name="円/楕円 461"/>
        <xdr:cNvSpPr/>
      </xdr:nvSpPr>
      <xdr:spPr>
        <a:xfrm>
          <a:off x="16129000" y="25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104641</xdr:rowOff>
    </xdr:from>
    <xdr:ext cx="736600" cy="259045"/>
    <xdr:sp macro="" textlink="">
      <xdr:nvSpPr>
        <xdr:cNvPr id="463" name="テキスト ボックス 462"/>
        <xdr:cNvSpPr txBox="1"/>
      </xdr:nvSpPr>
      <xdr:spPr>
        <a:xfrm>
          <a:off x="15798800" y="233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153488</xdr:rowOff>
    </xdr:from>
    <xdr:to>
      <xdr:col>22</xdr:col>
      <xdr:colOff>254000</xdr:colOff>
      <xdr:row>17</xdr:row>
      <xdr:rowOff>83638</xdr:rowOff>
    </xdr:to>
    <xdr:sp macro="" textlink="">
      <xdr:nvSpPr>
        <xdr:cNvPr id="464" name="円/楕円 463"/>
        <xdr:cNvSpPr/>
      </xdr:nvSpPr>
      <xdr:spPr>
        <a:xfrm>
          <a:off x="15240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93815</xdr:rowOff>
    </xdr:from>
    <xdr:ext cx="762000" cy="259045"/>
    <xdr:sp macro="" textlink="">
      <xdr:nvSpPr>
        <xdr:cNvPr id="465" name="テキスト ボックス 464"/>
        <xdr:cNvSpPr txBox="1"/>
      </xdr:nvSpPr>
      <xdr:spPr>
        <a:xfrm>
          <a:off x="14909800" y="266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140849</xdr:rowOff>
    </xdr:from>
    <xdr:to>
      <xdr:col>21</xdr:col>
      <xdr:colOff>50800</xdr:colOff>
      <xdr:row>17</xdr:row>
      <xdr:rowOff>70999</xdr:rowOff>
    </xdr:to>
    <xdr:sp macro="" textlink="">
      <xdr:nvSpPr>
        <xdr:cNvPr id="466" name="円/楕円 465"/>
        <xdr:cNvSpPr/>
      </xdr:nvSpPr>
      <xdr:spPr>
        <a:xfrm>
          <a:off x="14351000" y="28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81176</xdr:rowOff>
    </xdr:from>
    <xdr:ext cx="762000" cy="259045"/>
    <xdr:sp macro="" textlink="">
      <xdr:nvSpPr>
        <xdr:cNvPr id="467" name="テキスト ボックス 466"/>
        <xdr:cNvSpPr txBox="1"/>
      </xdr:nvSpPr>
      <xdr:spPr>
        <a:xfrm>
          <a:off x="14020800" y="265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54187</xdr:rowOff>
    </xdr:from>
    <xdr:to>
      <xdr:col>19</xdr:col>
      <xdr:colOff>533400</xdr:colOff>
      <xdr:row>18</xdr:row>
      <xdr:rowOff>155787</xdr:rowOff>
    </xdr:to>
    <xdr:sp macro="" textlink="">
      <xdr:nvSpPr>
        <xdr:cNvPr id="468" name="円/楕円 467"/>
        <xdr:cNvSpPr/>
      </xdr:nvSpPr>
      <xdr:spPr>
        <a:xfrm>
          <a:off x="13462000" y="31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165964</xdr:rowOff>
    </xdr:from>
    <xdr:ext cx="762000" cy="259045"/>
    <xdr:sp macro="" textlink="">
      <xdr:nvSpPr>
        <xdr:cNvPr id="469" name="テキスト ボックス 468"/>
        <xdr:cNvSpPr txBox="1"/>
      </xdr:nvSpPr>
      <xdr:spPr>
        <a:xfrm>
          <a:off x="13131800" y="290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北海道砂川市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17,792
17,769
78.68
12,776,057
12,343,566
397,873
6,928,763
11,954,179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すると、人件費に係る経常収支比率は低くなっているが、要因としては行財政改革による人件費の削減や集中改革プランに掲げた定員の適正管理を行っていること、消防の業務などを一部事務組合で行っていること、公共施設の管理を指定管理者制度の導入や委託できるよう事業や事務は積極的に民間委託していることである。今後もこのような取組みを進めながら人件費の抑制に努める。</a:t>
          </a:r>
          <a:endParaRPr lang="ja-JP" altLang="ja-JP" sz="18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124714</xdr:rowOff>
    </xdr:from>
    <xdr:to>
      <xdr:col>7</xdr:col>
      <xdr:colOff>15875</xdr:colOff>
      <xdr:row>35</xdr:row>
      <xdr:rowOff>138430</xdr:rowOff>
    </xdr:to>
    <xdr:cxnSp macro="">
      <xdr:nvCxnSpPr>
        <xdr:cNvPr id="64" name="直線コネクタ 63"/>
        <xdr:cNvCxnSpPr/>
      </xdr:nvCxnSpPr>
      <xdr:spPr>
        <a:xfrm>
          <a:off x="3987800" y="61254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110998</xdr:rowOff>
    </xdr:from>
    <xdr:to>
      <xdr:col>5</xdr:col>
      <xdr:colOff>549275</xdr:colOff>
      <xdr:row>35</xdr:row>
      <xdr:rowOff>124714</xdr:rowOff>
    </xdr:to>
    <xdr:cxnSp macro="">
      <xdr:nvCxnSpPr>
        <xdr:cNvPr id="67" name="直線コネクタ 66"/>
        <xdr:cNvCxnSpPr/>
      </xdr:nvCxnSpPr>
      <xdr:spPr>
        <a:xfrm>
          <a:off x="3098800" y="6111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110998</xdr:rowOff>
    </xdr:from>
    <xdr:to>
      <xdr:col>4</xdr:col>
      <xdr:colOff>346075</xdr:colOff>
      <xdr:row>35</xdr:row>
      <xdr:rowOff>133858</xdr:rowOff>
    </xdr:to>
    <xdr:cxnSp macro="">
      <xdr:nvCxnSpPr>
        <xdr:cNvPr id="70" name="直線コネクタ 69"/>
        <xdr:cNvCxnSpPr/>
      </xdr:nvCxnSpPr>
      <xdr:spPr>
        <a:xfrm flipV="1">
          <a:off x="2209800" y="6111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120142</xdr:rowOff>
    </xdr:from>
    <xdr:to>
      <xdr:col>3</xdr:col>
      <xdr:colOff>142875</xdr:colOff>
      <xdr:row>35</xdr:row>
      <xdr:rowOff>133858</xdr:rowOff>
    </xdr:to>
    <xdr:cxnSp macro="">
      <xdr:nvCxnSpPr>
        <xdr:cNvPr id="73" name="直線コネクタ 72"/>
        <xdr:cNvCxnSpPr/>
      </xdr:nvCxnSpPr>
      <xdr:spPr>
        <a:xfrm>
          <a:off x="1320800" y="6120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4" name="フローチャート : 判断 73"/>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75" name="テキスト ボックス 74"/>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3" name="円/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4"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73914</xdr:rowOff>
    </xdr:from>
    <xdr:to>
      <xdr:col>5</xdr:col>
      <xdr:colOff>600075</xdr:colOff>
      <xdr:row>36</xdr:row>
      <xdr:rowOff>4064</xdr:rowOff>
    </xdr:to>
    <xdr:sp macro="" textlink="">
      <xdr:nvSpPr>
        <xdr:cNvPr id="85" name="円/楕円 84"/>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14241</xdr:rowOff>
    </xdr:from>
    <xdr:ext cx="736600" cy="259045"/>
    <xdr:sp macro="" textlink="">
      <xdr:nvSpPr>
        <xdr:cNvPr id="86" name="テキスト ボックス 85"/>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60198</xdr:rowOff>
    </xdr:from>
    <xdr:to>
      <xdr:col>4</xdr:col>
      <xdr:colOff>396875</xdr:colOff>
      <xdr:row>35</xdr:row>
      <xdr:rowOff>161798</xdr:rowOff>
    </xdr:to>
    <xdr:sp macro="" textlink="">
      <xdr:nvSpPr>
        <xdr:cNvPr id="87" name="円/楕円 86"/>
        <xdr:cNvSpPr/>
      </xdr:nvSpPr>
      <xdr:spPr>
        <a:xfrm>
          <a:off x="3048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525</xdr:rowOff>
    </xdr:from>
    <xdr:ext cx="762000" cy="259045"/>
    <xdr:sp macro="" textlink="">
      <xdr:nvSpPr>
        <xdr:cNvPr id="88" name="テキスト ボックス 87"/>
        <xdr:cNvSpPr txBox="1"/>
      </xdr:nvSpPr>
      <xdr:spPr>
        <a:xfrm>
          <a:off x="2717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83058</xdr:rowOff>
    </xdr:from>
    <xdr:to>
      <xdr:col>3</xdr:col>
      <xdr:colOff>193675</xdr:colOff>
      <xdr:row>36</xdr:row>
      <xdr:rowOff>13208</xdr:rowOff>
    </xdr:to>
    <xdr:sp macro="" textlink="">
      <xdr:nvSpPr>
        <xdr:cNvPr id="89" name="円/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69342</xdr:rowOff>
    </xdr:from>
    <xdr:to>
      <xdr:col>1</xdr:col>
      <xdr:colOff>676275</xdr:colOff>
      <xdr:row>35</xdr:row>
      <xdr:rowOff>170942</xdr:rowOff>
    </xdr:to>
    <xdr:sp macro="" textlink="">
      <xdr:nvSpPr>
        <xdr:cNvPr id="91" name="円/楕円 90"/>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9669</xdr:rowOff>
    </xdr:from>
    <xdr:ext cx="762000" cy="259045"/>
    <xdr:sp macro="" textlink="">
      <xdr:nvSpPr>
        <xdr:cNvPr id="92" name="テキスト ボックス 91"/>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すると、物件費に係る経常収支比率は低くなっているが、要因としては行財政改革により経常経費の削減を行っていることや委託する場合に毎年見直しをかけていることがある。今後もこのような取組みを進めながら物件費の抑制に努める。</a:t>
          </a:r>
          <a:endParaRPr lang="ja-JP" altLang="ja-JP" sz="18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62230</xdr:rowOff>
    </xdr:from>
    <xdr:to>
      <xdr:col>24</xdr:col>
      <xdr:colOff>31750</xdr:colOff>
      <xdr:row>17</xdr:row>
      <xdr:rowOff>62230</xdr:rowOff>
    </xdr:to>
    <xdr:cxnSp macro="">
      <xdr:nvCxnSpPr>
        <xdr:cNvPr id="124" name="直線コネクタ 123"/>
        <xdr:cNvCxnSpPr/>
      </xdr:nvCxnSpPr>
      <xdr:spPr>
        <a:xfrm>
          <a:off x="15671800" y="2976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40657</xdr:rowOff>
    </xdr:from>
    <xdr:ext cx="762000" cy="259045"/>
    <xdr:sp macro="" textlink="">
      <xdr:nvSpPr>
        <xdr:cNvPr id="125"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39370</xdr:rowOff>
    </xdr:from>
    <xdr:to>
      <xdr:col>22</xdr:col>
      <xdr:colOff>565150</xdr:colOff>
      <xdr:row>17</xdr:row>
      <xdr:rowOff>62230</xdr:rowOff>
    </xdr:to>
    <xdr:cxnSp macro="">
      <xdr:nvCxnSpPr>
        <xdr:cNvPr id="127" name="直線コネクタ 126"/>
        <xdr:cNvCxnSpPr/>
      </xdr:nvCxnSpPr>
      <xdr:spPr>
        <a:xfrm>
          <a:off x="14782800" y="295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53340</xdr:rowOff>
    </xdr:from>
    <xdr:to>
      <xdr:col>22</xdr:col>
      <xdr:colOff>615950</xdr:colOff>
      <xdr:row>18</xdr:row>
      <xdr:rowOff>154940</xdr:rowOff>
    </xdr:to>
    <xdr:sp macro="" textlink="">
      <xdr:nvSpPr>
        <xdr:cNvPr id="128" name="フローチャート : 判断 127"/>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139717</xdr:rowOff>
    </xdr:from>
    <xdr:ext cx="736600" cy="259045"/>
    <xdr:sp macro="" textlink="">
      <xdr:nvSpPr>
        <xdr:cNvPr id="129" name="テキスト ボックス 128"/>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157480</xdr:rowOff>
    </xdr:from>
    <xdr:to>
      <xdr:col>21</xdr:col>
      <xdr:colOff>361950</xdr:colOff>
      <xdr:row>17</xdr:row>
      <xdr:rowOff>39370</xdr:rowOff>
    </xdr:to>
    <xdr:cxnSp macro="">
      <xdr:nvCxnSpPr>
        <xdr:cNvPr id="130" name="直線コネクタ 129"/>
        <xdr:cNvCxnSpPr/>
      </xdr:nvCxnSpPr>
      <xdr:spPr>
        <a:xfrm>
          <a:off x="13893800" y="2900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15240</xdr:rowOff>
    </xdr:from>
    <xdr:to>
      <xdr:col>21</xdr:col>
      <xdr:colOff>412750</xdr:colOff>
      <xdr:row>18</xdr:row>
      <xdr:rowOff>116840</xdr:rowOff>
    </xdr:to>
    <xdr:sp macro="" textlink="">
      <xdr:nvSpPr>
        <xdr:cNvPr id="131" name="フローチャート : 判断 130"/>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101617</xdr:rowOff>
    </xdr:from>
    <xdr:ext cx="762000" cy="259045"/>
    <xdr:sp macro="" textlink="">
      <xdr:nvSpPr>
        <xdr:cNvPr id="132" name="テキスト ボックス 131"/>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119380</xdr:rowOff>
    </xdr:from>
    <xdr:to>
      <xdr:col>20</xdr:col>
      <xdr:colOff>158750</xdr:colOff>
      <xdr:row>16</xdr:row>
      <xdr:rowOff>157480</xdr:rowOff>
    </xdr:to>
    <xdr:cxnSp macro="">
      <xdr:nvCxnSpPr>
        <xdr:cNvPr id="133" name="直線コネクタ 132"/>
        <xdr:cNvCxnSpPr/>
      </xdr:nvCxnSpPr>
      <xdr:spPr>
        <a:xfrm>
          <a:off x="13004800" y="2862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156210</xdr:rowOff>
    </xdr:from>
    <xdr:to>
      <xdr:col>20</xdr:col>
      <xdr:colOff>209550</xdr:colOff>
      <xdr:row>18</xdr:row>
      <xdr:rowOff>86360</xdr:rowOff>
    </xdr:to>
    <xdr:sp macro="" textlink="">
      <xdr:nvSpPr>
        <xdr:cNvPr id="134" name="フローチャート : 判断 133"/>
        <xdr:cNvSpPr/>
      </xdr:nvSpPr>
      <xdr:spPr>
        <a:xfrm>
          <a:off x="13843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71137</xdr:rowOff>
    </xdr:from>
    <xdr:ext cx="762000" cy="259045"/>
    <xdr:sp macro="" textlink="">
      <xdr:nvSpPr>
        <xdr:cNvPr id="135" name="テキスト ボックス 134"/>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36" name="フローチャート : 判断 135"/>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37" name="テキスト ボックス 136"/>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3" name="円/楕円 142"/>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27957</xdr:rowOff>
    </xdr:from>
    <xdr:ext cx="762000" cy="259045"/>
    <xdr:sp macro="" textlink="">
      <xdr:nvSpPr>
        <xdr:cNvPr id="144" name="物件費該当値テキスト"/>
        <xdr:cNvSpPr txBox="1"/>
      </xdr:nvSpPr>
      <xdr:spPr>
        <a:xfrm>
          <a:off x="165989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xdr:rowOff>
    </xdr:from>
    <xdr:to>
      <xdr:col>22</xdr:col>
      <xdr:colOff>615950</xdr:colOff>
      <xdr:row>17</xdr:row>
      <xdr:rowOff>113030</xdr:rowOff>
    </xdr:to>
    <xdr:sp macro="" textlink="">
      <xdr:nvSpPr>
        <xdr:cNvPr id="145" name="円/楕円 144"/>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123207</xdr:rowOff>
    </xdr:from>
    <xdr:ext cx="736600" cy="259045"/>
    <xdr:sp macro="" textlink="">
      <xdr:nvSpPr>
        <xdr:cNvPr id="146" name="テキスト ボックス 145"/>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47" name="円/楕円 146"/>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48" name="テキスト ボックス 147"/>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106680</xdr:rowOff>
    </xdr:from>
    <xdr:to>
      <xdr:col>20</xdr:col>
      <xdr:colOff>209550</xdr:colOff>
      <xdr:row>17</xdr:row>
      <xdr:rowOff>36830</xdr:rowOff>
    </xdr:to>
    <xdr:sp macro="" textlink="">
      <xdr:nvSpPr>
        <xdr:cNvPr id="149" name="円/楕円 148"/>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50" name="テキスト ボックス 149"/>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68580</xdr:rowOff>
    </xdr:from>
    <xdr:to>
      <xdr:col>19</xdr:col>
      <xdr:colOff>6350</xdr:colOff>
      <xdr:row>16</xdr:row>
      <xdr:rowOff>170180</xdr:rowOff>
    </xdr:to>
    <xdr:sp macro="" textlink="">
      <xdr:nvSpPr>
        <xdr:cNvPr id="151" name="円/楕円 150"/>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8907</xdr:rowOff>
    </xdr:from>
    <xdr:ext cx="762000" cy="259045"/>
    <xdr:sp macro="" textlink="">
      <xdr:nvSpPr>
        <xdr:cNvPr id="152" name="テキスト ボックス 151"/>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類似団体と比較すると、扶助費に係る経常収支比率は低くなっているが、要因としては単独事業が他の類似団体よりも少ないことがある。今後も緊急性や必要性を勘案しながら扶助費の抑制に努める。</a:t>
          </a:r>
          <a:endParaRPr lang="ja-JP" altLang="ja-JP" sz="18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50800</xdr:rowOff>
    </xdr:from>
    <xdr:to>
      <xdr:col>7</xdr:col>
      <xdr:colOff>15875</xdr:colOff>
      <xdr:row>53</xdr:row>
      <xdr:rowOff>98425</xdr:rowOff>
    </xdr:to>
    <xdr:cxnSp macro="">
      <xdr:nvCxnSpPr>
        <xdr:cNvPr id="189" name="直線コネクタ 188"/>
        <xdr:cNvCxnSpPr/>
      </xdr:nvCxnSpPr>
      <xdr:spPr>
        <a:xfrm flipV="1">
          <a:off x="3987800" y="91376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0"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79375</xdr:rowOff>
    </xdr:from>
    <xdr:to>
      <xdr:col>5</xdr:col>
      <xdr:colOff>549275</xdr:colOff>
      <xdr:row>53</xdr:row>
      <xdr:rowOff>98425</xdr:rowOff>
    </xdr:to>
    <xdr:cxnSp macro="">
      <xdr:nvCxnSpPr>
        <xdr:cNvPr id="192" name="直線コネクタ 191"/>
        <xdr:cNvCxnSpPr/>
      </xdr:nvCxnSpPr>
      <xdr:spPr>
        <a:xfrm>
          <a:off x="3098800" y="91662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67327</xdr:rowOff>
    </xdr:from>
    <xdr:ext cx="736600" cy="259045"/>
    <xdr:sp macro="" textlink="">
      <xdr:nvSpPr>
        <xdr:cNvPr id="194" name="テキスト ボックス 193"/>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79375</xdr:rowOff>
    </xdr:from>
    <xdr:to>
      <xdr:col>4</xdr:col>
      <xdr:colOff>346075</xdr:colOff>
      <xdr:row>53</xdr:row>
      <xdr:rowOff>107950</xdr:rowOff>
    </xdr:to>
    <xdr:cxnSp macro="">
      <xdr:nvCxnSpPr>
        <xdr:cNvPr id="195" name="直線コネクタ 194"/>
        <xdr:cNvCxnSpPr/>
      </xdr:nvCxnSpPr>
      <xdr:spPr>
        <a:xfrm flipV="1">
          <a:off x="2209800" y="9166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196" name="フローチャート : 判断 195"/>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197" name="テキスト ボックス 196"/>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107950</xdr:rowOff>
    </xdr:to>
    <xdr:cxnSp macro="">
      <xdr:nvCxnSpPr>
        <xdr:cNvPr id="198" name="直線コネクタ 197"/>
        <xdr:cNvCxnSpPr/>
      </xdr:nvCxnSpPr>
      <xdr:spPr>
        <a:xfrm>
          <a:off x="1320800" y="911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00" name="テキスト ボックス 199"/>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85725</xdr:rowOff>
    </xdr:from>
    <xdr:to>
      <xdr:col>1</xdr:col>
      <xdr:colOff>676275</xdr:colOff>
      <xdr:row>55</xdr:row>
      <xdr:rowOff>15875</xdr:rowOff>
    </xdr:to>
    <xdr:sp macro="" textlink="">
      <xdr:nvSpPr>
        <xdr:cNvPr id="201" name="フローチャート : 判断 200"/>
        <xdr:cNvSpPr/>
      </xdr:nvSpPr>
      <xdr:spPr>
        <a:xfrm>
          <a:off x="1270000" y="93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652</xdr:rowOff>
    </xdr:from>
    <xdr:ext cx="762000" cy="259045"/>
    <xdr:sp macro="" textlink="">
      <xdr:nvSpPr>
        <xdr:cNvPr id="202" name="テキスト ボックス 201"/>
        <xdr:cNvSpPr txBox="1"/>
      </xdr:nvSpPr>
      <xdr:spPr>
        <a:xfrm>
          <a:off x="939800" y="943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0</xdr:rowOff>
    </xdr:from>
    <xdr:to>
      <xdr:col>7</xdr:col>
      <xdr:colOff>66675</xdr:colOff>
      <xdr:row>53</xdr:row>
      <xdr:rowOff>101600</xdr:rowOff>
    </xdr:to>
    <xdr:sp macro="" textlink="">
      <xdr:nvSpPr>
        <xdr:cNvPr id="208" name="円/楕円 207"/>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80027</xdr:rowOff>
    </xdr:from>
    <xdr:ext cx="762000" cy="259045"/>
    <xdr:sp macro="" textlink="">
      <xdr:nvSpPr>
        <xdr:cNvPr id="209" name="扶助費該当値テキスト"/>
        <xdr:cNvSpPr txBox="1"/>
      </xdr:nvSpPr>
      <xdr:spPr>
        <a:xfrm>
          <a:off x="4914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47625</xdr:rowOff>
    </xdr:from>
    <xdr:to>
      <xdr:col>5</xdr:col>
      <xdr:colOff>600075</xdr:colOff>
      <xdr:row>53</xdr:row>
      <xdr:rowOff>149225</xdr:rowOff>
    </xdr:to>
    <xdr:sp macro="" textlink="">
      <xdr:nvSpPr>
        <xdr:cNvPr id="210" name="円/楕円 209"/>
        <xdr:cNvSpPr/>
      </xdr:nvSpPr>
      <xdr:spPr>
        <a:xfrm>
          <a:off x="3937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159402</xdr:rowOff>
    </xdr:from>
    <xdr:ext cx="736600" cy="259045"/>
    <xdr:sp macro="" textlink="">
      <xdr:nvSpPr>
        <xdr:cNvPr id="211" name="テキスト ボックス 210"/>
        <xdr:cNvSpPr txBox="1"/>
      </xdr:nvSpPr>
      <xdr:spPr>
        <a:xfrm>
          <a:off x="3606800" y="890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28575</xdr:rowOff>
    </xdr:from>
    <xdr:to>
      <xdr:col>4</xdr:col>
      <xdr:colOff>396875</xdr:colOff>
      <xdr:row>53</xdr:row>
      <xdr:rowOff>130175</xdr:rowOff>
    </xdr:to>
    <xdr:sp macro="" textlink="">
      <xdr:nvSpPr>
        <xdr:cNvPr id="212" name="円/楕円 211"/>
        <xdr:cNvSpPr/>
      </xdr:nvSpPr>
      <xdr:spPr>
        <a:xfrm>
          <a:off x="3048000" y="91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140352</xdr:rowOff>
    </xdr:from>
    <xdr:ext cx="762000" cy="259045"/>
    <xdr:sp macro="" textlink="">
      <xdr:nvSpPr>
        <xdr:cNvPr id="213" name="テキスト ボックス 212"/>
        <xdr:cNvSpPr txBox="1"/>
      </xdr:nvSpPr>
      <xdr:spPr>
        <a:xfrm>
          <a:off x="2717800" y="888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4" name="円/楕円 213"/>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5" name="テキスト ボックス 214"/>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6" name="円/楕円 215"/>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17" name="テキスト ボックス 216"/>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平均と比較すると、その他に係る経常収支比率は低くなっているが、要因としては繰出金が少ないことにある。今後も各事業において独立採算の原則に立ち普通会計の負担額を減らしていくように努める。</a:t>
          </a:r>
          <a:endParaRPr lang="ja-JP" altLang="ja-JP" sz="18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xdr:rowOff>
    </xdr:from>
    <xdr:to>
      <xdr:col>24</xdr:col>
      <xdr:colOff>31750</xdr:colOff>
      <xdr:row>54</xdr:row>
      <xdr:rowOff>104140</xdr:rowOff>
    </xdr:to>
    <xdr:cxnSp macro="">
      <xdr:nvCxnSpPr>
        <xdr:cNvPr id="250" name="直線コネクタ 249"/>
        <xdr:cNvCxnSpPr/>
      </xdr:nvCxnSpPr>
      <xdr:spPr>
        <a:xfrm>
          <a:off x="15671800" y="92633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21607</xdr:rowOff>
    </xdr:from>
    <xdr:ext cx="762000" cy="259045"/>
    <xdr:sp macro="" textlink="">
      <xdr:nvSpPr>
        <xdr:cNvPr id="251"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xdr:rowOff>
    </xdr:from>
    <xdr:to>
      <xdr:col>22</xdr:col>
      <xdr:colOff>565150</xdr:colOff>
      <xdr:row>54</xdr:row>
      <xdr:rowOff>5080</xdr:rowOff>
    </xdr:to>
    <xdr:cxnSp macro="">
      <xdr:nvCxnSpPr>
        <xdr:cNvPr id="253" name="直線コネクタ 252"/>
        <xdr:cNvCxnSpPr/>
      </xdr:nvCxnSpPr>
      <xdr:spPr>
        <a:xfrm>
          <a:off x="14782800" y="9263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5" name="テキスト ボックス 254"/>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xdr:rowOff>
    </xdr:from>
    <xdr:to>
      <xdr:col>21</xdr:col>
      <xdr:colOff>361950</xdr:colOff>
      <xdr:row>55</xdr:row>
      <xdr:rowOff>39370</xdr:rowOff>
    </xdr:to>
    <xdr:cxnSp macro="">
      <xdr:nvCxnSpPr>
        <xdr:cNvPr id="256" name="直線コネクタ 255"/>
        <xdr:cNvCxnSpPr/>
      </xdr:nvCxnSpPr>
      <xdr:spPr>
        <a:xfrm flipV="1">
          <a:off x="13893800" y="92633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7" name="フローチャート : 判断 256"/>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8" name="テキスト ボックス 257"/>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39370</xdr:rowOff>
    </xdr:to>
    <xdr:cxnSp macro="">
      <xdr:nvCxnSpPr>
        <xdr:cNvPr id="259" name="直線コネクタ 258"/>
        <xdr:cNvCxnSpPr/>
      </xdr:nvCxnSpPr>
      <xdr:spPr>
        <a:xfrm>
          <a:off x="13004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2" name="フローチャート : 判断 261"/>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3" name="テキスト ボックス 262"/>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53340</xdr:rowOff>
    </xdr:from>
    <xdr:to>
      <xdr:col>24</xdr:col>
      <xdr:colOff>82550</xdr:colOff>
      <xdr:row>54</xdr:row>
      <xdr:rowOff>154940</xdr:rowOff>
    </xdr:to>
    <xdr:sp macro="" textlink="">
      <xdr:nvSpPr>
        <xdr:cNvPr id="269" name="円/楕円 268"/>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133367</xdr:rowOff>
    </xdr:from>
    <xdr:ext cx="762000" cy="259045"/>
    <xdr:sp macro="" textlink="">
      <xdr:nvSpPr>
        <xdr:cNvPr id="270" name="その他該当値テキスト"/>
        <xdr:cNvSpPr txBox="1"/>
      </xdr:nvSpPr>
      <xdr:spPr>
        <a:xfrm>
          <a:off x="16598900" y="922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125730</xdr:rowOff>
    </xdr:from>
    <xdr:to>
      <xdr:col>22</xdr:col>
      <xdr:colOff>615950</xdr:colOff>
      <xdr:row>54</xdr:row>
      <xdr:rowOff>55880</xdr:rowOff>
    </xdr:to>
    <xdr:sp macro="" textlink="">
      <xdr:nvSpPr>
        <xdr:cNvPr id="271" name="円/楕円 270"/>
        <xdr:cNvSpPr/>
      </xdr:nvSpPr>
      <xdr:spPr>
        <a:xfrm>
          <a:off x="15621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66057</xdr:rowOff>
    </xdr:from>
    <xdr:ext cx="736600" cy="259045"/>
    <xdr:sp macro="" textlink="">
      <xdr:nvSpPr>
        <xdr:cNvPr id="272" name="テキスト ボックス 271"/>
        <xdr:cNvSpPr txBox="1"/>
      </xdr:nvSpPr>
      <xdr:spPr>
        <a:xfrm>
          <a:off x="15290800" y="898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125730</xdr:rowOff>
    </xdr:from>
    <xdr:to>
      <xdr:col>21</xdr:col>
      <xdr:colOff>412750</xdr:colOff>
      <xdr:row>54</xdr:row>
      <xdr:rowOff>55880</xdr:rowOff>
    </xdr:to>
    <xdr:sp macro="" textlink="">
      <xdr:nvSpPr>
        <xdr:cNvPr id="273" name="円/楕円 272"/>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66057</xdr:rowOff>
    </xdr:from>
    <xdr:ext cx="762000" cy="259045"/>
    <xdr:sp macro="" textlink="">
      <xdr:nvSpPr>
        <xdr:cNvPr id="274" name="テキスト ボックス 273"/>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5" name="円/楕円 274"/>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100347</xdr:rowOff>
    </xdr:from>
    <xdr:ext cx="762000" cy="259045"/>
    <xdr:sp macro="" textlink="">
      <xdr:nvSpPr>
        <xdr:cNvPr id="276" name="テキスト ボックス 275"/>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7" name="円/楕円 276"/>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8" name="テキスト ボックス 277"/>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すると、補助費等に係る経常収支比率は平均を上回っている。これは消防などの業務を一部事務組合で行っていることにより負担金が大きくなっているが、今後も普通会計の負担額を減らす一部事務組合の適正な執行体制の確立に努める。</a:t>
          </a:r>
          <a:endParaRPr lang="ja-JP" altLang="ja-JP" sz="18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154432</xdr:rowOff>
    </xdr:from>
    <xdr:to>
      <xdr:col>24</xdr:col>
      <xdr:colOff>31750</xdr:colOff>
      <xdr:row>39</xdr:row>
      <xdr:rowOff>69850</xdr:rowOff>
    </xdr:to>
    <xdr:cxnSp macro="">
      <xdr:nvCxnSpPr>
        <xdr:cNvPr id="308" name="直線コネクタ 307"/>
        <xdr:cNvCxnSpPr/>
      </xdr:nvCxnSpPr>
      <xdr:spPr>
        <a:xfrm>
          <a:off x="15671800" y="66695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154432</xdr:rowOff>
    </xdr:from>
    <xdr:to>
      <xdr:col>22</xdr:col>
      <xdr:colOff>565150</xdr:colOff>
      <xdr:row>39</xdr:row>
      <xdr:rowOff>33274</xdr:rowOff>
    </xdr:to>
    <xdr:cxnSp macro="">
      <xdr:nvCxnSpPr>
        <xdr:cNvPr id="311" name="直線コネクタ 310"/>
        <xdr:cNvCxnSpPr/>
      </xdr:nvCxnSpPr>
      <xdr:spPr>
        <a:xfrm flipV="1">
          <a:off x="14782800" y="66695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2" name="フローチャート : 判断 311"/>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3" name="テキスト ボックス 312"/>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33274</xdr:rowOff>
    </xdr:from>
    <xdr:to>
      <xdr:col>21</xdr:col>
      <xdr:colOff>361950</xdr:colOff>
      <xdr:row>39</xdr:row>
      <xdr:rowOff>161290</xdr:rowOff>
    </xdr:to>
    <xdr:cxnSp macro="">
      <xdr:nvCxnSpPr>
        <xdr:cNvPr id="314" name="直線コネクタ 313"/>
        <xdr:cNvCxnSpPr/>
      </xdr:nvCxnSpPr>
      <xdr:spPr>
        <a:xfrm flipV="1">
          <a:off x="13893800" y="671982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5" name="フローチャート : 判断 314"/>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6" name="テキスト ボックス 315"/>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168148</xdr:rowOff>
    </xdr:from>
    <xdr:to>
      <xdr:col>20</xdr:col>
      <xdr:colOff>158750</xdr:colOff>
      <xdr:row>39</xdr:row>
      <xdr:rowOff>161290</xdr:rowOff>
    </xdr:to>
    <xdr:cxnSp macro="">
      <xdr:nvCxnSpPr>
        <xdr:cNvPr id="317" name="直線コネクタ 316"/>
        <xdr:cNvCxnSpPr/>
      </xdr:nvCxnSpPr>
      <xdr:spPr>
        <a:xfrm>
          <a:off x="13004800" y="668324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8" name="フローチャート : 判断 317"/>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9" name="テキスト ボックス 318"/>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19050</xdr:rowOff>
    </xdr:from>
    <xdr:to>
      <xdr:col>24</xdr:col>
      <xdr:colOff>82550</xdr:colOff>
      <xdr:row>39</xdr:row>
      <xdr:rowOff>120650</xdr:rowOff>
    </xdr:to>
    <xdr:sp macro="" textlink="">
      <xdr:nvSpPr>
        <xdr:cNvPr id="327" name="円/楕円 326"/>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99077</xdr:rowOff>
    </xdr:from>
    <xdr:ext cx="762000" cy="259045"/>
    <xdr:sp macro="" textlink="">
      <xdr:nvSpPr>
        <xdr:cNvPr id="328" name="補助費等該当値テキスト"/>
        <xdr:cNvSpPr txBox="1"/>
      </xdr:nvSpPr>
      <xdr:spPr>
        <a:xfrm>
          <a:off x="16598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103632</xdr:rowOff>
    </xdr:from>
    <xdr:to>
      <xdr:col>22</xdr:col>
      <xdr:colOff>615950</xdr:colOff>
      <xdr:row>39</xdr:row>
      <xdr:rowOff>33782</xdr:rowOff>
    </xdr:to>
    <xdr:sp macro="" textlink="">
      <xdr:nvSpPr>
        <xdr:cNvPr id="329" name="円/楕円 328"/>
        <xdr:cNvSpPr/>
      </xdr:nvSpPr>
      <xdr:spPr>
        <a:xfrm>
          <a:off x="15621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18559</xdr:rowOff>
    </xdr:from>
    <xdr:ext cx="736600" cy="259045"/>
    <xdr:sp macro="" textlink="">
      <xdr:nvSpPr>
        <xdr:cNvPr id="330" name="テキスト ボックス 329"/>
        <xdr:cNvSpPr txBox="1"/>
      </xdr:nvSpPr>
      <xdr:spPr>
        <a:xfrm>
          <a:off x="15290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153924</xdr:rowOff>
    </xdr:from>
    <xdr:to>
      <xdr:col>21</xdr:col>
      <xdr:colOff>412750</xdr:colOff>
      <xdr:row>39</xdr:row>
      <xdr:rowOff>84074</xdr:rowOff>
    </xdr:to>
    <xdr:sp macro="" textlink="">
      <xdr:nvSpPr>
        <xdr:cNvPr id="331" name="円/楕円 330"/>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68851</xdr:rowOff>
    </xdr:from>
    <xdr:ext cx="762000" cy="259045"/>
    <xdr:sp macro="" textlink="">
      <xdr:nvSpPr>
        <xdr:cNvPr id="332" name="テキスト ボックス 331"/>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110490</xdr:rowOff>
    </xdr:from>
    <xdr:to>
      <xdr:col>20</xdr:col>
      <xdr:colOff>209550</xdr:colOff>
      <xdr:row>40</xdr:row>
      <xdr:rowOff>40640</xdr:rowOff>
    </xdr:to>
    <xdr:sp macro="" textlink="">
      <xdr:nvSpPr>
        <xdr:cNvPr id="333" name="円/楕円 332"/>
        <xdr:cNvSpPr/>
      </xdr:nvSpPr>
      <xdr:spPr>
        <a:xfrm>
          <a:off x="13843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25417</xdr:rowOff>
    </xdr:from>
    <xdr:ext cx="762000" cy="259045"/>
    <xdr:sp macro="" textlink="">
      <xdr:nvSpPr>
        <xdr:cNvPr id="334" name="テキスト ボックス 333"/>
        <xdr:cNvSpPr txBox="1"/>
      </xdr:nvSpPr>
      <xdr:spPr>
        <a:xfrm>
          <a:off x="13512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117348</xdr:rowOff>
    </xdr:from>
    <xdr:to>
      <xdr:col>19</xdr:col>
      <xdr:colOff>6350</xdr:colOff>
      <xdr:row>39</xdr:row>
      <xdr:rowOff>47498</xdr:rowOff>
    </xdr:to>
    <xdr:sp macro="" textlink="">
      <xdr:nvSpPr>
        <xdr:cNvPr id="335" name="円/楕円 334"/>
        <xdr:cNvSpPr/>
      </xdr:nvSpPr>
      <xdr:spPr>
        <a:xfrm>
          <a:off x="12954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32275</xdr:rowOff>
    </xdr:from>
    <xdr:ext cx="762000" cy="259045"/>
    <xdr:sp macro="" textlink="">
      <xdr:nvSpPr>
        <xdr:cNvPr id="336" name="テキスト ボックス 335"/>
        <xdr:cNvSpPr txBox="1"/>
      </xdr:nvSpPr>
      <xdr:spPr>
        <a:xfrm>
          <a:off x="12623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n-lt"/>
              <a:ea typeface="+mn-ea"/>
              <a:cs typeface="+mn-cs"/>
            </a:rPr>
            <a:t>本年度は</a:t>
          </a:r>
          <a:r>
            <a:rPr kumimoji="1" lang="ja-JP" altLang="ja-JP" sz="1400">
              <a:solidFill>
                <a:schemeClr val="dk1"/>
              </a:solidFill>
              <a:effectLst/>
              <a:latin typeface="+mn-lt"/>
              <a:ea typeface="+mn-ea"/>
              <a:cs typeface="+mn-cs"/>
            </a:rPr>
            <a:t>前年度から</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％改善し</a:t>
          </a:r>
          <a:r>
            <a:rPr kumimoji="1" lang="en-US" altLang="ja-JP" sz="1400">
              <a:solidFill>
                <a:schemeClr val="dk1"/>
              </a:solidFill>
              <a:effectLst/>
              <a:latin typeface="+mn-lt"/>
              <a:ea typeface="+mn-ea"/>
              <a:cs typeface="+mn-cs"/>
            </a:rPr>
            <a:t>16.9</a:t>
          </a:r>
          <a:r>
            <a:rPr kumimoji="1" lang="ja-JP" altLang="ja-JP" sz="1400">
              <a:solidFill>
                <a:schemeClr val="dk1"/>
              </a:solidFill>
              <a:effectLst/>
              <a:latin typeface="+mn-lt"/>
              <a:ea typeface="+mn-ea"/>
              <a:cs typeface="+mn-cs"/>
            </a:rPr>
            <a:t>％となっており、類似団体平均と並んだ。これは、過去に短期的集中的に行った社会資本整備などに借り入れた借入金の償還が進み、年々現在高が減少しているためである。また、地方債の残高の中には、過疎債などの普通交付税に算入される起債償還も多く含まれている。依然、公債費の占める割合が高いことから公債費負担の適正化に努める。</a:t>
          </a:r>
          <a:endParaRPr lang="ja-JP" altLang="ja-JP" sz="18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1" name="直線コネクタ 350"/>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2" name="テキスト ボックス 351"/>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5" name="直線コネクタ 354"/>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56" name="テキスト ボックス 355"/>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59" name="直線コネクタ 358"/>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60" name="テキスト ボックス 359"/>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3" name="直線コネクタ 362"/>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4" name="テキスト ボックス 363"/>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88900</xdr:rowOff>
    </xdr:from>
    <xdr:to>
      <xdr:col>7</xdr:col>
      <xdr:colOff>15875</xdr:colOff>
      <xdr:row>80</xdr:row>
      <xdr:rowOff>155575</xdr:rowOff>
    </xdr:to>
    <xdr:cxnSp macro="">
      <xdr:nvCxnSpPr>
        <xdr:cNvPr id="368" name="直線コネクタ 367"/>
        <xdr:cNvCxnSpPr/>
      </xdr:nvCxnSpPr>
      <xdr:spPr>
        <a:xfrm flipV="1">
          <a:off x="4826000" y="1260475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127652</xdr:rowOff>
    </xdr:from>
    <xdr:ext cx="762000" cy="259045"/>
    <xdr:sp macro="" textlink="">
      <xdr:nvSpPr>
        <xdr:cNvPr id="369" name="公債費最小値テキスト"/>
        <xdr:cNvSpPr txBox="1"/>
      </xdr:nvSpPr>
      <xdr:spPr>
        <a:xfrm>
          <a:off x="4914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80</xdr:row>
      <xdr:rowOff>155575</xdr:rowOff>
    </xdr:from>
    <xdr:to>
      <xdr:col>7</xdr:col>
      <xdr:colOff>104775</xdr:colOff>
      <xdr:row>80</xdr:row>
      <xdr:rowOff>155575</xdr:rowOff>
    </xdr:to>
    <xdr:cxnSp macro="">
      <xdr:nvCxnSpPr>
        <xdr:cNvPr id="370" name="直線コネクタ 369"/>
        <xdr:cNvCxnSpPr/>
      </xdr:nvCxnSpPr>
      <xdr:spPr>
        <a:xfrm>
          <a:off x="4737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3827</xdr:rowOff>
    </xdr:from>
    <xdr:ext cx="762000" cy="259045"/>
    <xdr:sp macro="" textlink="">
      <xdr:nvSpPr>
        <xdr:cNvPr id="371" name="公債費最大値テキスト"/>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88900</xdr:rowOff>
    </xdr:from>
    <xdr:to>
      <xdr:col>7</xdr:col>
      <xdr:colOff>104775</xdr:colOff>
      <xdr:row>73</xdr:row>
      <xdr:rowOff>88900</xdr:rowOff>
    </xdr:to>
    <xdr:cxnSp macro="">
      <xdr:nvCxnSpPr>
        <xdr:cNvPr id="372" name="直線コネクタ 371"/>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136525</xdr:rowOff>
    </xdr:from>
    <xdr:to>
      <xdr:col>7</xdr:col>
      <xdr:colOff>15875</xdr:colOff>
      <xdr:row>78</xdr:row>
      <xdr:rowOff>60325</xdr:rowOff>
    </xdr:to>
    <xdr:cxnSp macro="">
      <xdr:nvCxnSpPr>
        <xdr:cNvPr id="373" name="直線コネクタ 372"/>
        <xdr:cNvCxnSpPr/>
      </xdr:nvCxnSpPr>
      <xdr:spPr>
        <a:xfrm flipV="1">
          <a:off x="3987800" y="13166725"/>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7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75" name="フローチャート : 判断 37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60325</xdr:rowOff>
    </xdr:from>
    <xdr:to>
      <xdr:col>5</xdr:col>
      <xdr:colOff>549275</xdr:colOff>
      <xdr:row>79</xdr:row>
      <xdr:rowOff>12700</xdr:rowOff>
    </xdr:to>
    <xdr:cxnSp macro="">
      <xdr:nvCxnSpPr>
        <xdr:cNvPr id="376" name="直線コネクタ 375"/>
        <xdr:cNvCxnSpPr/>
      </xdr:nvCxnSpPr>
      <xdr:spPr>
        <a:xfrm flipV="1">
          <a:off x="3098800" y="134334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9525</xdr:rowOff>
    </xdr:from>
    <xdr:to>
      <xdr:col>5</xdr:col>
      <xdr:colOff>600075</xdr:colOff>
      <xdr:row>78</xdr:row>
      <xdr:rowOff>111125</xdr:rowOff>
    </xdr:to>
    <xdr:sp macro="" textlink="">
      <xdr:nvSpPr>
        <xdr:cNvPr id="377" name="フローチャート : 判断 376"/>
        <xdr:cNvSpPr/>
      </xdr:nvSpPr>
      <xdr:spPr>
        <a:xfrm>
          <a:off x="39370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121302</xdr:rowOff>
    </xdr:from>
    <xdr:ext cx="736600" cy="259045"/>
    <xdr:sp macro="" textlink="">
      <xdr:nvSpPr>
        <xdr:cNvPr id="378" name="テキスト ボックス 377"/>
        <xdr:cNvSpPr txBox="1"/>
      </xdr:nvSpPr>
      <xdr:spPr>
        <a:xfrm>
          <a:off x="3606800" y="1315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12700</xdr:rowOff>
    </xdr:from>
    <xdr:to>
      <xdr:col>4</xdr:col>
      <xdr:colOff>346075</xdr:colOff>
      <xdr:row>80</xdr:row>
      <xdr:rowOff>50800</xdr:rowOff>
    </xdr:to>
    <xdr:cxnSp macro="">
      <xdr:nvCxnSpPr>
        <xdr:cNvPr id="379" name="直線コネクタ 378"/>
        <xdr:cNvCxnSpPr/>
      </xdr:nvCxnSpPr>
      <xdr:spPr>
        <a:xfrm flipV="1">
          <a:off x="2209800" y="13557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19050</xdr:rowOff>
    </xdr:from>
    <xdr:to>
      <xdr:col>4</xdr:col>
      <xdr:colOff>396875</xdr:colOff>
      <xdr:row>78</xdr:row>
      <xdr:rowOff>120650</xdr:rowOff>
    </xdr:to>
    <xdr:sp macro="" textlink="">
      <xdr:nvSpPr>
        <xdr:cNvPr id="380" name="フローチャート : 判断 379"/>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130827</xdr:rowOff>
    </xdr:from>
    <xdr:ext cx="762000" cy="259045"/>
    <xdr:sp macro="" textlink="">
      <xdr:nvSpPr>
        <xdr:cNvPr id="381" name="テキスト ボックス 380"/>
        <xdr:cNvSpPr txBox="1"/>
      </xdr:nvSpPr>
      <xdr:spPr>
        <a:xfrm>
          <a:off x="2717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50800</xdr:rowOff>
    </xdr:from>
    <xdr:to>
      <xdr:col>3</xdr:col>
      <xdr:colOff>142875</xdr:colOff>
      <xdr:row>81</xdr:row>
      <xdr:rowOff>60325</xdr:rowOff>
    </xdr:to>
    <xdr:cxnSp macro="">
      <xdr:nvCxnSpPr>
        <xdr:cNvPr id="382" name="直線コネクタ 381"/>
        <xdr:cNvCxnSpPr/>
      </xdr:nvCxnSpPr>
      <xdr:spPr>
        <a:xfrm flipV="1">
          <a:off x="1320800" y="137668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57150</xdr:rowOff>
    </xdr:from>
    <xdr:to>
      <xdr:col>3</xdr:col>
      <xdr:colOff>193675</xdr:colOff>
      <xdr:row>78</xdr:row>
      <xdr:rowOff>158750</xdr:rowOff>
    </xdr:to>
    <xdr:sp macro="" textlink="">
      <xdr:nvSpPr>
        <xdr:cNvPr id="383" name="フローチャート : 判断 382"/>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168927</xdr:rowOff>
    </xdr:from>
    <xdr:ext cx="762000" cy="259045"/>
    <xdr:sp macro="" textlink="">
      <xdr:nvSpPr>
        <xdr:cNvPr id="384" name="テキスト ボックス 383"/>
        <xdr:cNvSpPr txBox="1"/>
      </xdr:nvSpPr>
      <xdr:spPr>
        <a:xfrm>
          <a:off x="1828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85725</xdr:rowOff>
    </xdr:from>
    <xdr:to>
      <xdr:col>1</xdr:col>
      <xdr:colOff>676275</xdr:colOff>
      <xdr:row>79</xdr:row>
      <xdr:rowOff>15875</xdr:rowOff>
    </xdr:to>
    <xdr:sp macro="" textlink="">
      <xdr:nvSpPr>
        <xdr:cNvPr id="385" name="フローチャート : 判断 384"/>
        <xdr:cNvSpPr/>
      </xdr:nvSpPr>
      <xdr:spPr>
        <a:xfrm>
          <a:off x="1270000" y="1345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26052</xdr:rowOff>
    </xdr:from>
    <xdr:ext cx="762000" cy="259045"/>
    <xdr:sp macro="" textlink="">
      <xdr:nvSpPr>
        <xdr:cNvPr id="386" name="テキスト ボックス 385"/>
        <xdr:cNvSpPr txBox="1"/>
      </xdr:nvSpPr>
      <xdr:spPr>
        <a:xfrm>
          <a:off x="939800" y="1322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85725</xdr:rowOff>
    </xdr:from>
    <xdr:to>
      <xdr:col>7</xdr:col>
      <xdr:colOff>66675</xdr:colOff>
      <xdr:row>77</xdr:row>
      <xdr:rowOff>15875</xdr:rowOff>
    </xdr:to>
    <xdr:sp macro="" textlink="">
      <xdr:nvSpPr>
        <xdr:cNvPr id="392" name="円/楕円 391"/>
        <xdr:cNvSpPr/>
      </xdr:nvSpPr>
      <xdr:spPr>
        <a:xfrm>
          <a:off x="4775200" y="131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102252</xdr:rowOff>
    </xdr:from>
    <xdr:ext cx="762000" cy="259045"/>
    <xdr:sp macro="" textlink="">
      <xdr:nvSpPr>
        <xdr:cNvPr id="393" name="公債費該当値テキスト"/>
        <xdr:cNvSpPr txBox="1"/>
      </xdr:nvSpPr>
      <xdr:spPr>
        <a:xfrm>
          <a:off x="49149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9525</xdr:rowOff>
    </xdr:from>
    <xdr:to>
      <xdr:col>5</xdr:col>
      <xdr:colOff>600075</xdr:colOff>
      <xdr:row>78</xdr:row>
      <xdr:rowOff>111125</xdr:rowOff>
    </xdr:to>
    <xdr:sp macro="" textlink="">
      <xdr:nvSpPr>
        <xdr:cNvPr id="394" name="円/楕円 393"/>
        <xdr:cNvSpPr/>
      </xdr:nvSpPr>
      <xdr:spPr>
        <a:xfrm>
          <a:off x="39370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95902</xdr:rowOff>
    </xdr:from>
    <xdr:ext cx="736600" cy="259045"/>
    <xdr:sp macro="" textlink="">
      <xdr:nvSpPr>
        <xdr:cNvPr id="395" name="テキスト ボックス 394"/>
        <xdr:cNvSpPr txBox="1"/>
      </xdr:nvSpPr>
      <xdr:spPr>
        <a:xfrm>
          <a:off x="3606800" y="13469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133350</xdr:rowOff>
    </xdr:from>
    <xdr:to>
      <xdr:col>4</xdr:col>
      <xdr:colOff>396875</xdr:colOff>
      <xdr:row>79</xdr:row>
      <xdr:rowOff>63500</xdr:rowOff>
    </xdr:to>
    <xdr:sp macro="" textlink="">
      <xdr:nvSpPr>
        <xdr:cNvPr id="396" name="円/楕円 395"/>
        <xdr:cNvSpPr/>
      </xdr:nvSpPr>
      <xdr:spPr>
        <a:xfrm>
          <a:off x="3048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48277</xdr:rowOff>
    </xdr:from>
    <xdr:ext cx="762000" cy="259045"/>
    <xdr:sp macro="" textlink="">
      <xdr:nvSpPr>
        <xdr:cNvPr id="397" name="テキスト ボックス 396"/>
        <xdr:cNvSpPr txBox="1"/>
      </xdr:nvSpPr>
      <xdr:spPr>
        <a:xfrm>
          <a:off x="2717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0</xdr:rowOff>
    </xdr:from>
    <xdr:to>
      <xdr:col>3</xdr:col>
      <xdr:colOff>193675</xdr:colOff>
      <xdr:row>80</xdr:row>
      <xdr:rowOff>101600</xdr:rowOff>
    </xdr:to>
    <xdr:sp macro="" textlink="">
      <xdr:nvSpPr>
        <xdr:cNvPr id="398" name="円/楕円 397"/>
        <xdr:cNvSpPr/>
      </xdr:nvSpPr>
      <xdr:spPr>
        <a:xfrm>
          <a:off x="2159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86377</xdr:rowOff>
    </xdr:from>
    <xdr:ext cx="762000" cy="259045"/>
    <xdr:sp macro="" textlink="">
      <xdr:nvSpPr>
        <xdr:cNvPr id="399" name="テキスト ボックス 398"/>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9525</xdr:rowOff>
    </xdr:from>
    <xdr:to>
      <xdr:col>1</xdr:col>
      <xdr:colOff>676275</xdr:colOff>
      <xdr:row>81</xdr:row>
      <xdr:rowOff>111125</xdr:rowOff>
    </xdr:to>
    <xdr:sp macro="" textlink="">
      <xdr:nvSpPr>
        <xdr:cNvPr id="400" name="円/楕円 399"/>
        <xdr:cNvSpPr/>
      </xdr:nvSpPr>
      <xdr:spPr>
        <a:xfrm>
          <a:off x="1270000" y="138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95902</xdr:rowOff>
    </xdr:from>
    <xdr:ext cx="762000" cy="259045"/>
    <xdr:sp macro="" textlink="">
      <xdr:nvSpPr>
        <xdr:cNvPr id="401" name="テキスト ボックス 400"/>
        <xdr:cNvSpPr txBox="1"/>
      </xdr:nvSpPr>
      <xdr:spPr>
        <a:xfrm>
          <a:off x="939800" y="1398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投資的経費のうち、人口１人当たりの決算額が平成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年度に増加したのは</a:t>
          </a:r>
          <a:r>
            <a:rPr kumimoji="1" lang="ja-JP" altLang="en-US" sz="1400">
              <a:solidFill>
                <a:schemeClr val="dk1"/>
              </a:solidFill>
              <a:effectLst/>
              <a:latin typeface="+mn-lt"/>
              <a:ea typeface="+mn-ea"/>
              <a:cs typeface="+mn-cs"/>
            </a:rPr>
            <a:t>公民館</a:t>
          </a:r>
          <a:r>
            <a:rPr kumimoji="1" lang="ja-JP" altLang="ja-JP" sz="1400">
              <a:solidFill>
                <a:schemeClr val="dk1"/>
              </a:solidFill>
              <a:effectLst/>
              <a:latin typeface="+mn-lt"/>
              <a:ea typeface="+mn-ea"/>
              <a:cs typeface="+mn-cs"/>
            </a:rPr>
            <a:t>の耐震改修化工事等</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増加</a:t>
          </a:r>
          <a:r>
            <a:rPr kumimoji="1" lang="ja-JP" altLang="en-US" sz="1400">
              <a:solidFill>
                <a:schemeClr val="dk1"/>
              </a:solidFill>
              <a:effectLst/>
              <a:latin typeface="+mn-lt"/>
              <a:ea typeface="+mn-ea"/>
              <a:cs typeface="+mn-cs"/>
            </a:rPr>
            <a:t>によるものだが</a:t>
          </a:r>
          <a:r>
            <a:rPr kumimoji="1" lang="ja-JP" altLang="ja-JP" sz="1400">
              <a:solidFill>
                <a:schemeClr val="dk1"/>
              </a:solidFill>
              <a:effectLst/>
              <a:latin typeface="+mn-lt"/>
              <a:ea typeface="+mn-ea"/>
              <a:cs typeface="+mn-cs"/>
            </a:rPr>
            <a:t>、類似団体と比較すると平均を</a:t>
          </a:r>
          <a:r>
            <a:rPr kumimoji="1" lang="ja-JP" altLang="en-US" sz="1400">
              <a:solidFill>
                <a:schemeClr val="dk1"/>
              </a:solidFill>
              <a:effectLst/>
              <a:latin typeface="+mn-lt"/>
              <a:ea typeface="+mn-ea"/>
              <a:cs typeface="+mn-cs"/>
            </a:rPr>
            <a:t>大きく</a:t>
          </a:r>
          <a:r>
            <a:rPr kumimoji="1" lang="ja-JP" altLang="ja-JP" sz="1400">
              <a:solidFill>
                <a:schemeClr val="dk1"/>
              </a:solidFill>
              <a:effectLst/>
              <a:latin typeface="+mn-lt"/>
              <a:ea typeface="+mn-ea"/>
              <a:cs typeface="+mn-cs"/>
            </a:rPr>
            <a:t>下回っている。今後も税収の大幅な増加が見込まれず、交付税の見通しも不透明であることを鑑み、計画的な事業の実施に努める。</a:t>
          </a:r>
          <a:endParaRPr lang="ja-JP" altLang="ja-JP" sz="18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7" name="直線コネクタ 426"/>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8"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9" name="直線コネクタ 428"/>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30"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31" name="直線コネクタ 430"/>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147574</xdr:rowOff>
    </xdr:from>
    <xdr:to>
      <xdr:col>24</xdr:col>
      <xdr:colOff>31750</xdr:colOff>
      <xdr:row>74</xdr:row>
      <xdr:rowOff>113284</xdr:rowOff>
    </xdr:to>
    <xdr:cxnSp macro="">
      <xdr:nvCxnSpPr>
        <xdr:cNvPr id="432" name="直線コネクタ 431"/>
        <xdr:cNvCxnSpPr/>
      </xdr:nvCxnSpPr>
      <xdr:spPr>
        <a:xfrm>
          <a:off x="15671800" y="1266342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89425</xdr:rowOff>
    </xdr:from>
    <xdr:ext cx="762000" cy="259045"/>
    <xdr:sp macro="" textlink="">
      <xdr:nvSpPr>
        <xdr:cNvPr id="433"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4" name="フローチャート : 判断 433"/>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147574</xdr:rowOff>
    </xdr:from>
    <xdr:to>
      <xdr:col>22</xdr:col>
      <xdr:colOff>565150</xdr:colOff>
      <xdr:row>73</xdr:row>
      <xdr:rowOff>161290</xdr:rowOff>
    </xdr:to>
    <xdr:cxnSp macro="">
      <xdr:nvCxnSpPr>
        <xdr:cNvPr id="435" name="直線コネクタ 434"/>
        <xdr:cNvCxnSpPr/>
      </xdr:nvCxnSpPr>
      <xdr:spPr>
        <a:xfrm flipV="1">
          <a:off x="14782800" y="126634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7" name="テキスト ボックス 436"/>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161290</xdr:rowOff>
    </xdr:from>
    <xdr:to>
      <xdr:col>21</xdr:col>
      <xdr:colOff>361950</xdr:colOff>
      <xdr:row>75</xdr:row>
      <xdr:rowOff>74422</xdr:rowOff>
    </xdr:to>
    <xdr:cxnSp macro="">
      <xdr:nvCxnSpPr>
        <xdr:cNvPr id="438" name="直線コネクタ 437"/>
        <xdr:cNvCxnSpPr/>
      </xdr:nvCxnSpPr>
      <xdr:spPr>
        <a:xfrm flipV="1">
          <a:off x="13893800" y="1267714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83058</xdr:rowOff>
    </xdr:from>
    <xdr:to>
      <xdr:col>21</xdr:col>
      <xdr:colOff>412750</xdr:colOff>
      <xdr:row>76</xdr:row>
      <xdr:rowOff>13208</xdr:rowOff>
    </xdr:to>
    <xdr:sp macro="" textlink="">
      <xdr:nvSpPr>
        <xdr:cNvPr id="439" name="フローチャート : 判断 438"/>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169435</xdr:rowOff>
    </xdr:from>
    <xdr:ext cx="762000" cy="259045"/>
    <xdr:sp macro="" textlink="">
      <xdr:nvSpPr>
        <xdr:cNvPr id="440" name="テキスト ボックス 439"/>
        <xdr:cNvSpPr txBox="1"/>
      </xdr:nvSpPr>
      <xdr:spPr>
        <a:xfrm>
          <a:off x="14401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152146</xdr:rowOff>
    </xdr:from>
    <xdr:to>
      <xdr:col>20</xdr:col>
      <xdr:colOff>158750</xdr:colOff>
      <xdr:row>75</xdr:row>
      <xdr:rowOff>74422</xdr:rowOff>
    </xdr:to>
    <xdr:cxnSp macro="">
      <xdr:nvCxnSpPr>
        <xdr:cNvPr id="441" name="直線コネクタ 440"/>
        <xdr:cNvCxnSpPr/>
      </xdr:nvCxnSpPr>
      <xdr:spPr>
        <a:xfrm>
          <a:off x="13004800" y="1266799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105918</xdr:rowOff>
    </xdr:from>
    <xdr:to>
      <xdr:col>20</xdr:col>
      <xdr:colOff>209550</xdr:colOff>
      <xdr:row>76</xdr:row>
      <xdr:rowOff>36069</xdr:rowOff>
    </xdr:to>
    <xdr:sp macro="" textlink="">
      <xdr:nvSpPr>
        <xdr:cNvPr id="442" name="フローチャート : 判断 441"/>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20845</xdr:rowOff>
    </xdr:from>
    <xdr:ext cx="762000" cy="259045"/>
    <xdr:sp macro="" textlink="">
      <xdr:nvSpPr>
        <xdr:cNvPr id="443" name="テキスト ボックス 442"/>
        <xdr:cNvSpPr txBox="1"/>
      </xdr:nvSpPr>
      <xdr:spPr>
        <a:xfrm>
          <a:off x="13512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4" name="フローチャート : 判断 443"/>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45" name="テキスト ボックス 444"/>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62484</xdr:rowOff>
    </xdr:from>
    <xdr:to>
      <xdr:col>24</xdr:col>
      <xdr:colOff>82550</xdr:colOff>
      <xdr:row>74</xdr:row>
      <xdr:rowOff>164084</xdr:rowOff>
    </xdr:to>
    <xdr:sp macro="" textlink="">
      <xdr:nvSpPr>
        <xdr:cNvPr id="451" name="円/楕円 450"/>
        <xdr:cNvSpPr/>
      </xdr:nvSpPr>
      <xdr:spPr>
        <a:xfrm>
          <a:off x="164592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142511</xdr:rowOff>
    </xdr:from>
    <xdr:ext cx="762000" cy="259045"/>
    <xdr:sp macro="" textlink="">
      <xdr:nvSpPr>
        <xdr:cNvPr id="452" name="公債費以外該当値テキスト"/>
        <xdr:cNvSpPr txBox="1"/>
      </xdr:nvSpPr>
      <xdr:spPr>
        <a:xfrm>
          <a:off x="16598900" y="1265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96774</xdr:rowOff>
    </xdr:from>
    <xdr:to>
      <xdr:col>22</xdr:col>
      <xdr:colOff>615950</xdr:colOff>
      <xdr:row>74</xdr:row>
      <xdr:rowOff>26924</xdr:rowOff>
    </xdr:to>
    <xdr:sp macro="" textlink="">
      <xdr:nvSpPr>
        <xdr:cNvPr id="453" name="円/楕円 452"/>
        <xdr:cNvSpPr/>
      </xdr:nvSpPr>
      <xdr:spPr>
        <a:xfrm>
          <a:off x="15621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37101</xdr:rowOff>
    </xdr:from>
    <xdr:ext cx="736600" cy="259045"/>
    <xdr:sp macro="" textlink="">
      <xdr:nvSpPr>
        <xdr:cNvPr id="454" name="テキスト ボックス 453"/>
        <xdr:cNvSpPr txBox="1"/>
      </xdr:nvSpPr>
      <xdr:spPr>
        <a:xfrm>
          <a:off x="15290800" y="1238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110490</xdr:rowOff>
    </xdr:from>
    <xdr:to>
      <xdr:col>21</xdr:col>
      <xdr:colOff>412750</xdr:colOff>
      <xdr:row>74</xdr:row>
      <xdr:rowOff>40640</xdr:rowOff>
    </xdr:to>
    <xdr:sp macro="" textlink="">
      <xdr:nvSpPr>
        <xdr:cNvPr id="455" name="円/楕円 454"/>
        <xdr:cNvSpPr/>
      </xdr:nvSpPr>
      <xdr:spPr>
        <a:xfrm>
          <a:off x="14732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50817</xdr:rowOff>
    </xdr:from>
    <xdr:ext cx="762000" cy="259045"/>
    <xdr:sp macro="" textlink="">
      <xdr:nvSpPr>
        <xdr:cNvPr id="456" name="テキスト ボックス 455"/>
        <xdr:cNvSpPr txBox="1"/>
      </xdr:nvSpPr>
      <xdr:spPr>
        <a:xfrm>
          <a:off x="14401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23622</xdr:rowOff>
    </xdr:from>
    <xdr:to>
      <xdr:col>20</xdr:col>
      <xdr:colOff>209550</xdr:colOff>
      <xdr:row>75</xdr:row>
      <xdr:rowOff>125222</xdr:rowOff>
    </xdr:to>
    <xdr:sp macro="" textlink="">
      <xdr:nvSpPr>
        <xdr:cNvPr id="457" name="円/楕円 456"/>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135399</xdr:rowOff>
    </xdr:from>
    <xdr:ext cx="762000" cy="259045"/>
    <xdr:sp macro="" textlink="">
      <xdr:nvSpPr>
        <xdr:cNvPr id="458" name="テキスト ボックス 457"/>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59" name="円/楕円 458"/>
        <xdr:cNvSpPr/>
      </xdr:nvSpPr>
      <xdr:spPr>
        <a:xfrm>
          <a:off x="12954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60" name="テキスト ボックス 459"/>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北海道砂川市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8479</xdr:rowOff>
    </xdr:from>
    <xdr:to>
      <xdr:col>4</xdr:col>
      <xdr:colOff>1117600</xdr:colOff>
      <xdr:row>17</xdr:row>
      <xdr:rowOff>30767</xdr:rowOff>
    </xdr:to>
    <xdr:cxnSp macro="">
      <xdr:nvCxnSpPr>
        <xdr:cNvPr id="47" name="直線コネクタ 46"/>
        <xdr:cNvCxnSpPr/>
      </xdr:nvCxnSpPr>
      <xdr:spPr bwMode="auto">
        <a:xfrm flipV="1">
          <a:off x="5003800" y="2970754"/>
          <a:ext cx="647700" cy="2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17003</xdr:rowOff>
    </xdr:from>
    <xdr:ext cx="762000" cy="259045"/>
    <xdr:sp macro="" textlink="">
      <xdr:nvSpPr>
        <xdr:cNvPr id="48" name="人口1人当たり決算額の推移平均値テキスト130"/>
        <xdr:cNvSpPr txBox="1"/>
      </xdr:nvSpPr>
      <xdr:spPr>
        <a:xfrm>
          <a:off x="5740400" y="2979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30767</xdr:rowOff>
    </xdr:from>
    <xdr:to>
      <xdr:col>4</xdr:col>
      <xdr:colOff>469900</xdr:colOff>
      <xdr:row>17</xdr:row>
      <xdr:rowOff>57746</xdr:rowOff>
    </xdr:to>
    <xdr:cxnSp macro="">
      <xdr:nvCxnSpPr>
        <xdr:cNvPr id="50" name="直線コネクタ 49"/>
        <xdr:cNvCxnSpPr/>
      </xdr:nvCxnSpPr>
      <xdr:spPr bwMode="auto">
        <a:xfrm flipV="1">
          <a:off x="4305300" y="2993042"/>
          <a:ext cx="698500" cy="26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18655</xdr:rowOff>
    </xdr:from>
    <xdr:to>
      <xdr:col>4</xdr:col>
      <xdr:colOff>520700</xdr:colOff>
      <xdr:row>17</xdr:row>
      <xdr:rowOff>120255</xdr:rowOff>
    </xdr:to>
    <xdr:sp macro="" textlink="">
      <xdr:nvSpPr>
        <xdr:cNvPr id="51" name="フローチャート : 判断 50"/>
        <xdr:cNvSpPr/>
      </xdr:nvSpPr>
      <xdr:spPr bwMode="auto">
        <a:xfrm>
          <a:off x="4953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105032</xdr:rowOff>
    </xdr:from>
    <xdr:ext cx="736600" cy="259045"/>
    <xdr:sp macro="" textlink="">
      <xdr:nvSpPr>
        <xdr:cNvPr id="52" name="テキスト ボックス 51"/>
        <xdr:cNvSpPr txBox="1"/>
      </xdr:nvSpPr>
      <xdr:spPr>
        <a:xfrm>
          <a:off x="4622800" y="306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44570</xdr:rowOff>
    </xdr:from>
    <xdr:to>
      <xdr:col>3</xdr:col>
      <xdr:colOff>904875</xdr:colOff>
      <xdr:row>17</xdr:row>
      <xdr:rowOff>57746</xdr:rowOff>
    </xdr:to>
    <xdr:cxnSp macro="">
      <xdr:nvCxnSpPr>
        <xdr:cNvPr id="53" name="直線コネクタ 52"/>
        <xdr:cNvCxnSpPr/>
      </xdr:nvCxnSpPr>
      <xdr:spPr bwMode="auto">
        <a:xfrm>
          <a:off x="3606800" y="3006845"/>
          <a:ext cx="698500" cy="13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32257</xdr:rowOff>
    </xdr:from>
    <xdr:to>
      <xdr:col>3</xdr:col>
      <xdr:colOff>955675</xdr:colOff>
      <xdr:row>17</xdr:row>
      <xdr:rowOff>133857</xdr:rowOff>
    </xdr:to>
    <xdr:sp macro="" textlink="">
      <xdr:nvSpPr>
        <xdr:cNvPr id="54" name="フローチャート : 判断 53"/>
        <xdr:cNvSpPr/>
      </xdr:nvSpPr>
      <xdr:spPr bwMode="auto">
        <a:xfrm>
          <a:off x="4254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118634</xdr:rowOff>
    </xdr:from>
    <xdr:ext cx="762000" cy="259045"/>
    <xdr:sp macro="" textlink="">
      <xdr:nvSpPr>
        <xdr:cNvPr id="55" name="テキスト ボックス 54"/>
        <xdr:cNvSpPr txBox="1"/>
      </xdr:nvSpPr>
      <xdr:spPr>
        <a:xfrm>
          <a:off x="39243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44570</xdr:rowOff>
    </xdr:from>
    <xdr:to>
      <xdr:col>3</xdr:col>
      <xdr:colOff>206375</xdr:colOff>
      <xdr:row>17</xdr:row>
      <xdr:rowOff>57138</xdr:rowOff>
    </xdr:to>
    <xdr:cxnSp macro="">
      <xdr:nvCxnSpPr>
        <xdr:cNvPr id="56" name="直線コネクタ 55"/>
        <xdr:cNvCxnSpPr/>
      </xdr:nvCxnSpPr>
      <xdr:spPr bwMode="auto">
        <a:xfrm flipV="1">
          <a:off x="2908300" y="3006845"/>
          <a:ext cx="698500" cy="12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25436</xdr:rowOff>
    </xdr:from>
    <xdr:to>
      <xdr:col>3</xdr:col>
      <xdr:colOff>257175</xdr:colOff>
      <xdr:row>17</xdr:row>
      <xdr:rowOff>127036</xdr:rowOff>
    </xdr:to>
    <xdr:sp macro="" textlink="">
      <xdr:nvSpPr>
        <xdr:cNvPr id="57" name="フローチャート : 判断 56"/>
        <xdr:cNvSpPr/>
      </xdr:nvSpPr>
      <xdr:spPr bwMode="auto">
        <a:xfrm>
          <a:off x="35560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111813</xdr:rowOff>
    </xdr:from>
    <xdr:ext cx="762000" cy="259045"/>
    <xdr:sp macro="" textlink="">
      <xdr:nvSpPr>
        <xdr:cNvPr id="58" name="テキスト ボックス 57"/>
        <xdr:cNvSpPr txBox="1"/>
      </xdr:nvSpPr>
      <xdr:spPr>
        <a:xfrm>
          <a:off x="3225800" y="30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14824</xdr:rowOff>
    </xdr:from>
    <xdr:to>
      <xdr:col>2</xdr:col>
      <xdr:colOff>692150</xdr:colOff>
      <xdr:row>17</xdr:row>
      <xdr:rowOff>116424</xdr:rowOff>
    </xdr:to>
    <xdr:sp macro="" textlink="">
      <xdr:nvSpPr>
        <xdr:cNvPr id="59" name="フローチャート : 判断 58"/>
        <xdr:cNvSpPr/>
      </xdr:nvSpPr>
      <xdr:spPr bwMode="auto">
        <a:xfrm>
          <a:off x="2857500" y="2977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101201</xdr:rowOff>
    </xdr:from>
    <xdr:ext cx="762000" cy="259045"/>
    <xdr:sp macro="" textlink="">
      <xdr:nvSpPr>
        <xdr:cNvPr id="60" name="テキスト ボックス 59"/>
        <xdr:cNvSpPr txBox="1"/>
      </xdr:nvSpPr>
      <xdr:spPr>
        <a:xfrm>
          <a:off x="2527300" y="30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129129</xdr:rowOff>
    </xdr:from>
    <xdr:to>
      <xdr:col>5</xdr:col>
      <xdr:colOff>34925</xdr:colOff>
      <xdr:row>17</xdr:row>
      <xdr:rowOff>59279</xdr:rowOff>
    </xdr:to>
    <xdr:sp macro="" textlink="">
      <xdr:nvSpPr>
        <xdr:cNvPr id="66" name="円/楕円 65"/>
        <xdr:cNvSpPr/>
      </xdr:nvSpPr>
      <xdr:spPr bwMode="auto">
        <a:xfrm>
          <a:off x="5600700" y="291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145656</xdr:rowOff>
    </xdr:from>
    <xdr:ext cx="762000" cy="259045"/>
    <xdr:sp macro="" textlink="">
      <xdr:nvSpPr>
        <xdr:cNvPr id="67" name="人口1人当たり決算額の推移該当値テキスト130"/>
        <xdr:cNvSpPr txBox="1"/>
      </xdr:nvSpPr>
      <xdr:spPr>
        <a:xfrm>
          <a:off x="5740400" y="276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111,340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151417</xdr:rowOff>
    </xdr:from>
    <xdr:to>
      <xdr:col>4</xdr:col>
      <xdr:colOff>520700</xdr:colOff>
      <xdr:row>17</xdr:row>
      <xdr:rowOff>81567</xdr:rowOff>
    </xdr:to>
    <xdr:sp macro="" textlink="">
      <xdr:nvSpPr>
        <xdr:cNvPr id="68" name="円/楕円 67"/>
        <xdr:cNvSpPr/>
      </xdr:nvSpPr>
      <xdr:spPr bwMode="auto">
        <a:xfrm>
          <a:off x="4953000" y="294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91744</xdr:rowOff>
    </xdr:from>
    <xdr:ext cx="736600" cy="259045"/>
    <xdr:sp macro="" textlink="">
      <xdr:nvSpPr>
        <xdr:cNvPr id="69" name="テキスト ボックス 68"/>
        <xdr:cNvSpPr txBox="1"/>
      </xdr:nvSpPr>
      <xdr:spPr>
        <a:xfrm>
          <a:off x="4622800" y="271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106,465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6946</xdr:rowOff>
    </xdr:from>
    <xdr:to>
      <xdr:col>3</xdr:col>
      <xdr:colOff>955675</xdr:colOff>
      <xdr:row>17</xdr:row>
      <xdr:rowOff>108546</xdr:rowOff>
    </xdr:to>
    <xdr:sp macro="" textlink="">
      <xdr:nvSpPr>
        <xdr:cNvPr id="70" name="円/楕円 69"/>
        <xdr:cNvSpPr/>
      </xdr:nvSpPr>
      <xdr:spPr bwMode="auto">
        <a:xfrm>
          <a:off x="4254500" y="296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118723</xdr:rowOff>
    </xdr:from>
    <xdr:ext cx="762000" cy="259045"/>
    <xdr:sp macro="" textlink="">
      <xdr:nvSpPr>
        <xdr:cNvPr id="71" name="テキスト ボックス 70"/>
        <xdr:cNvSpPr txBox="1"/>
      </xdr:nvSpPr>
      <xdr:spPr>
        <a:xfrm>
          <a:off x="3924300" y="273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100,564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165220</xdr:rowOff>
    </xdr:from>
    <xdr:to>
      <xdr:col>3</xdr:col>
      <xdr:colOff>257175</xdr:colOff>
      <xdr:row>17</xdr:row>
      <xdr:rowOff>95370</xdr:rowOff>
    </xdr:to>
    <xdr:sp macro="" textlink="">
      <xdr:nvSpPr>
        <xdr:cNvPr id="72" name="円/楕円 71"/>
        <xdr:cNvSpPr/>
      </xdr:nvSpPr>
      <xdr:spPr bwMode="auto">
        <a:xfrm>
          <a:off x="3556000" y="2956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105547</xdr:rowOff>
    </xdr:from>
    <xdr:ext cx="762000" cy="259045"/>
    <xdr:sp macro="" textlink="">
      <xdr:nvSpPr>
        <xdr:cNvPr id="73" name="テキスト ボックス 72"/>
        <xdr:cNvSpPr txBox="1"/>
      </xdr:nvSpPr>
      <xdr:spPr>
        <a:xfrm>
          <a:off x="3225800" y="272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103,446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6338</xdr:rowOff>
    </xdr:from>
    <xdr:to>
      <xdr:col>2</xdr:col>
      <xdr:colOff>692150</xdr:colOff>
      <xdr:row>17</xdr:row>
      <xdr:rowOff>107938</xdr:rowOff>
    </xdr:to>
    <xdr:sp macro="" textlink="">
      <xdr:nvSpPr>
        <xdr:cNvPr id="74" name="円/楕円 73"/>
        <xdr:cNvSpPr/>
      </xdr:nvSpPr>
      <xdr:spPr bwMode="auto">
        <a:xfrm>
          <a:off x="2857500" y="2968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118115</xdr:rowOff>
    </xdr:from>
    <xdr:ext cx="762000" cy="259045"/>
    <xdr:sp macro="" textlink="">
      <xdr:nvSpPr>
        <xdr:cNvPr id="75" name="テキスト ボックス 74"/>
        <xdr:cNvSpPr txBox="1"/>
      </xdr:nvSpPr>
      <xdr:spPr>
        <a:xfrm>
          <a:off x="2527300" y="273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99301</xdr:rowOff>
    </xdr:from>
    <xdr:to>
      <xdr:col>4</xdr:col>
      <xdr:colOff>1117600</xdr:colOff>
      <xdr:row>37</xdr:row>
      <xdr:rowOff>17215</xdr:rowOff>
    </xdr:to>
    <xdr:cxnSp macro="">
      <xdr:nvCxnSpPr>
        <xdr:cNvPr id="109" name="直線コネクタ 108"/>
        <xdr:cNvCxnSpPr/>
      </xdr:nvCxnSpPr>
      <xdr:spPr bwMode="auto">
        <a:xfrm>
          <a:off x="5003800" y="7052551"/>
          <a:ext cx="647700" cy="89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319956</xdr:rowOff>
    </xdr:from>
    <xdr:ext cx="762000" cy="259045"/>
    <xdr:sp macro="" textlink="">
      <xdr:nvSpPr>
        <xdr:cNvPr id="110" name="人口1人当たり決算額の推移平均値テキスト445"/>
        <xdr:cNvSpPr txBox="1"/>
      </xdr:nvSpPr>
      <xdr:spPr>
        <a:xfrm>
          <a:off x="5740400" y="6930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256825</xdr:rowOff>
    </xdr:from>
    <xdr:to>
      <xdr:col>4</xdr:col>
      <xdr:colOff>469900</xdr:colOff>
      <xdr:row>36</xdr:row>
      <xdr:rowOff>99301</xdr:rowOff>
    </xdr:to>
    <xdr:cxnSp macro="">
      <xdr:nvCxnSpPr>
        <xdr:cNvPr id="112" name="直線コネクタ 111"/>
        <xdr:cNvCxnSpPr/>
      </xdr:nvCxnSpPr>
      <xdr:spPr bwMode="auto">
        <a:xfrm>
          <a:off x="4305300" y="6867175"/>
          <a:ext cx="698500" cy="185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49778</xdr:rowOff>
    </xdr:from>
    <xdr:to>
      <xdr:col>4</xdr:col>
      <xdr:colOff>520700</xdr:colOff>
      <xdr:row>36</xdr:row>
      <xdr:rowOff>151378</xdr:rowOff>
    </xdr:to>
    <xdr:sp macro="" textlink="">
      <xdr:nvSpPr>
        <xdr:cNvPr id="113" name="フローチャート : 判断 112"/>
        <xdr:cNvSpPr/>
      </xdr:nvSpPr>
      <xdr:spPr bwMode="auto">
        <a:xfrm>
          <a:off x="49530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136155</xdr:rowOff>
    </xdr:from>
    <xdr:ext cx="736600" cy="259045"/>
    <xdr:sp macro="" textlink="">
      <xdr:nvSpPr>
        <xdr:cNvPr id="114" name="テキスト ボックス 113"/>
        <xdr:cNvSpPr txBox="1"/>
      </xdr:nvSpPr>
      <xdr:spPr>
        <a:xfrm>
          <a:off x="4622800" y="708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18244</xdr:rowOff>
    </xdr:from>
    <xdr:to>
      <xdr:col>3</xdr:col>
      <xdr:colOff>904875</xdr:colOff>
      <xdr:row>35</xdr:row>
      <xdr:rowOff>256825</xdr:rowOff>
    </xdr:to>
    <xdr:cxnSp macro="">
      <xdr:nvCxnSpPr>
        <xdr:cNvPr id="115" name="直線コネクタ 114"/>
        <xdr:cNvCxnSpPr/>
      </xdr:nvCxnSpPr>
      <xdr:spPr bwMode="auto">
        <a:xfrm>
          <a:off x="3606800" y="6628594"/>
          <a:ext cx="698500" cy="238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2648</xdr:rowOff>
    </xdr:from>
    <xdr:to>
      <xdr:col>3</xdr:col>
      <xdr:colOff>955675</xdr:colOff>
      <xdr:row>36</xdr:row>
      <xdr:rowOff>104248</xdr:rowOff>
    </xdr:to>
    <xdr:sp macro="" textlink="">
      <xdr:nvSpPr>
        <xdr:cNvPr id="116" name="フローチャート : 判断 115"/>
        <xdr:cNvSpPr/>
      </xdr:nvSpPr>
      <xdr:spPr bwMode="auto">
        <a:xfrm>
          <a:off x="4254500" y="6955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89025</xdr:rowOff>
    </xdr:from>
    <xdr:ext cx="762000" cy="259045"/>
    <xdr:sp macro="" textlink="">
      <xdr:nvSpPr>
        <xdr:cNvPr id="117" name="テキスト ボックス 116"/>
        <xdr:cNvSpPr txBox="1"/>
      </xdr:nvSpPr>
      <xdr:spPr>
        <a:xfrm>
          <a:off x="3924300" y="704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13671</xdr:rowOff>
    </xdr:from>
    <xdr:to>
      <xdr:col>3</xdr:col>
      <xdr:colOff>206375</xdr:colOff>
      <xdr:row>35</xdr:row>
      <xdr:rowOff>18244</xdr:rowOff>
    </xdr:to>
    <xdr:cxnSp macro="">
      <xdr:nvCxnSpPr>
        <xdr:cNvPr id="118" name="直線コネクタ 117"/>
        <xdr:cNvCxnSpPr/>
      </xdr:nvCxnSpPr>
      <xdr:spPr bwMode="auto">
        <a:xfrm>
          <a:off x="2908300" y="6624021"/>
          <a:ext cx="698500" cy="4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308552</xdr:rowOff>
    </xdr:from>
    <xdr:to>
      <xdr:col>3</xdr:col>
      <xdr:colOff>257175</xdr:colOff>
      <xdr:row>36</xdr:row>
      <xdr:rowOff>67252</xdr:rowOff>
    </xdr:to>
    <xdr:sp macro="" textlink="">
      <xdr:nvSpPr>
        <xdr:cNvPr id="119" name="フローチャート : 判断 118"/>
        <xdr:cNvSpPr/>
      </xdr:nvSpPr>
      <xdr:spPr bwMode="auto">
        <a:xfrm>
          <a:off x="3556000" y="691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52029</xdr:rowOff>
    </xdr:from>
    <xdr:ext cx="762000" cy="259045"/>
    <xdr:sp macro="" textlink="">
      <xdr:nvSpPr>
        <xdr:cNvPr id="120" name="テキスト ボックス 119"/>
        <xdr:cNvSpPr txBox="1"/>
      </xdr:nvSpPr>
      <xdr:spPr>
        <a:xfrm>
          <a:off x="3225800" y="700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259023</xdr:rowOff>
    </xdr:from>
    <xdr:to>
      <xdr:col>2</xdr:col>
      <xdr:colOff>692150</xdr:colOff>
      <xdr:row>36</xdr:row>
      <xdr:rowOff>17723</xdr:rowOff>
    </xdr:to>
    <xdr:sp macro="" textlink="">
      <xdr:nvSpPr>
        <xdr:cNvPr id="121" name="フローチャート : 判断 120"/>
        <xdr:cNvSpPr/>
      </xdr:nvSpPr>
      <xdr:spPr bwMode="auto">
        <a:xfrm>
          <a:off x="2857500" y="6869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2500</xdr:rowOff>
    </xdr:from>
    <xdr:ext cx="762000" cy="259045"/>
    <xdr:sp macro="" textlink="">
      <xdr:nvSpPr>
        <xdr:cNvPr id="122" name="テキスト ボックス 121"/>
        <xdr:cNvSpPr txBox="1"/>
      </xdr:nvSpPr>
      <xdr:spPr>
        <a:xfrm>
          <a:off x="2527300" y="695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137865</xdr:rowOff>
    </xdr:from>
    <xdr:to>
      <xdr:col>5</xdr:col>
      <xdr:colOff>34925</xdr:colOff>
      <xdr:row>37</xdr:row>
      <xdr:rowOff>68015</xdr:rowOff>
    </xdr:to>
    <xdr:sp macro="" textlink="">
      <xdr:nvSpPr>
        <xdr:cNvPr id="128" name="円/楕円 127"/>
        <xdr:cNvSpPr/>
      </xdr:nvSpPr>
      <xdr:spPr bwMode="auto">
        <a:xfrm>
          <a:off x="5600700" y="7091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109942</xdr:rowOff>
    </xdr:from>
    <xdr:ext cx="762000" cy="259045"/>
    <xdr:sp macro="" textlink="">
      <xdr:nvSpPr>
        <xdr:cNvPr id="129" name="人口1人当たり決算額の推移該当値テキスト445"/>
        <xdr:cNvSpPr txBox="1"/>
      </xdr:nvSpPr>
      <xdr:spPr>
        <a:xfrm>
          <a:off x="5740400" y="70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21,763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48501</xdr:rowOff>
    </xdr:from>
    <xdr:to>
      <xdr:col>4</xdr:col>
      <xdr:colOff>520700</xdr:colOff>
      <xdr:row>36</xdr:row>
      <xdr:rowOff>150101</xdr:rowOff>
    </xdr:to>
    <xdr:sp macro="" textlink="">
      <xdr:nvSpPr>
        <xdr:cNvPr id="130" name="円/楕円 129"/>
        <xdr:cNvSpPr/>
      </xdr:nvSpPr>
      <xdr:spPr bwMode="auto">
        <a:xfrm>
          <a:off x="4953000" y="7001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160278</xdr:rowOff>
    </xdr:from>
    <xdr:ext cx="736600" cy="259045"/>
    <xdr:sp macro="" textlink="">
      <xdr:nvSpPr>
        <xdr:cNvPr id="131" name="テキスト ボックス 130"/>
        <xdr:cNvSpPr txBox="1"/>
      </xdr:nvSpPr>
      <xdr:spPr>
        <a:xfrm>
          <a:off x="4622800" y="6770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26,454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206025</xdr:rowOff>
    </xdr:from>
    <xdr:to>
      <xdr:col>3</xdr:col>
      <xdr:colOff>955675</xdr:colOff>
      <xdr:row>35</xdr:row>
      <xdr:rowOff>307625</xdr:rowOff>
    </xdr:to>
    <xdr:sp macro="" textlink="">
      <xdr:nvSpPr>
        <xdr:cNvPr id="132" name="円/楕円 131"/>
        <xdr:cNvSpPr/>
      </xdr:nvSpPr>
      <xdr:spPr bwMode="auto">
        <a:xfrm>
          <a:off x="4254500" y="681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317802</xdr:rowOff>
    </xdr:from>
    <xdr:ext cx="762000" cy="259045"/>
    <xdr:sp macro="" textlink="">
      <xdr:nvSpPr>
        <xdr:cNvPr id="133" name="テキスト ボックス 132"/>
        <xdr:cNvSpPr txBox="1"/>
      </xdr:nvSpPr>
      <xdr:spPr>
        <a:xfrm>
          <a:off x="3924300" y="658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36,185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310344</xdr:rowOff>
    </xdr:from>
    <xdr:to>
      <xdr:col>3</xdr:col>
      <xdr:colOff>257175</xdr:colOff>
      <xdr:row>35</xdr:row>
      <xdr:rowOff>69044</xdr:rowOff>
    </xdr:to>
    <xdr:sp macro="" textlink="">
      <xdr:nvSpPr>
        <xdr:cNvPr id="134" name="円/楕円 133"/>
        <xdr:cNvSpPr/>
      </xdr:nvSpPr>
      <xdr:spPr bwMode="auto">
        <a:xfrm>
          <a:off x="3556000" y="6577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79220</xdr:rowOff>
    </xdr:from>
    <xdr:ext cx="762000" cy="259045"/>
    <xdr:sp macro="" textlink="">
      <xdr:nvSpPr>
        <xdr:cNvPr id="135" name="テキスト ボックス 134"/>
        <xdr:cNvSpPr txBox="1"/>
      </xdr:nvSpPr>
      <xdr:spPr>
        <a:xfrm>
          <a:off x="3225800" y="634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305771</xdr:rowOff>
    </xdr:from>
    <xdr:to>
      <xdr:col>2</xdr:col>
      <xdr:colOff>692150</xdr:colOff>
      <xdr:row>35</xdr:row>
      <xdr:rowOff>64471</xdr:rowOff>
    </xdr:to>
    <xdr:sp macro="" textlink="">
      <xdr:nvSpPr>
        <xdr:cNvPr id="136" name="円/楕円 135"/>
        <xdr:cNvSpPr/>
      </xdr:nvSpPr>
      <xdr:spPr bwMode="auto">
        <a:xfrm>
          <a:off x="2857500" y="6573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74649</xdr:rowOff>
    </xdr:from>
    <xdr:ext cx="762000" cy="259045"/>
    <xdr:sp macro="" textlink="">
      <xdr:nvSpPr>
        <xdr:cNvPr id="137" name="テキスト ボックス 136"/>
        <xdr:cNvSpPr txBox="1"/>
      </xdr:nvSpPr>
      <xdr:spPr>
        <a:xfrm>
          <a:off x="2527300" y="6342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北海道砂川市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17,792
17,769
78.68
12,776,057
12,343,566
397,873
6,928,763
11,954,179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73177</xdr:rowOff>
    </xdr:from>
    <xdr:to>
      <xdr:col>6</xdr:col>
      <xdr:colOff>511175</xdr:colOff>
      <xdr:row>36</xdr:row>
      <xdr:rowOff>96819</xdr:rowOff>
    </xdr:to>
    <xdr:cxnSp macro="">
      <xdr:nvCxnSpPr>
        <xdr:cNvPr id="58" name="直線コネクタ 57"/>
        <xdr:cNvCxnSpPr/>
      </xdr:nvCxnSpPr>
      <xdr:spPr>
        <a:xfrm flipV="1">
          <a:off x="3797300" y="6245377"/>
          <a:ext cx="838200" cy="2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52829</xdr:rowOff>
    </xdr:from>
    <xdr:ext cx="534377" cy="259045"/>
    <xdr:sp macro="" textlink="">
      <xdr:nvSpPr>
        <xdr:cNvPr id="59" name="人件費平均値テキスト"/>
        <xdr:cNvSpPr txBox="1"/>
      </xdr:nvSpPr>
      <xdr:spPr>
        <a:xfrm>
          <a:off x="4686300" y="6225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96819</xdr:rowOff>
    </xdr:from>
    <xdr:to>
      <xdr:col>5</xdr:col>
      <xdr:colOff>358775</xdr:colOff>
      <xdr:row>36</xdr:row>
      <xdr:rowOff>113196</xdr:rowOff>
    </xdr:to>
    <xdr:cxnSp macro="">
      <xdr:nvCxnSpPr>
        <xdr:cNvPr id="61" name="直線コネクタ 60"/>
        <xdr:cNvCxnSpPr/>
      </xdr:nvCxnSpPr>
      <xdr:spPr>
        <a:xfrm flipV="1">
          <a:off x="2908300" y="6269019"/>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46618</xdr:rowOff>
    </xdr:from>
    <xdr:to>
      <xdr:col>5</xdr:col>
      <xdr:colOff>409575</xdr:colOff>
      <xdr:row>36</xdr:row>
      <xdr:rowOff>148218</xdr:rowOff>
    </xdr:to>
    <xdr:sp macro="" textlink="">
      <xdr:nvSpPr>
        <xdr:cNvPr id="62" name="フローチャート : 判断 61"/>
        <xdr:cNvSpPr/>
      </xdr:nvSpPr>
      <xdr:spPr>
        <a:xfrm>
          <a:off x="3746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139345</xdr:rowOff>
    </xdr:from>
    <xdr:ext cx="534377" cy="259045"/>
    <xdr:sp macro="" textlink="">
      <xdr:nvSpPr>
        <xdr:cNvPr id="63" name="テキスト ボックス 62"/>
        <xdr:cNvSpPr txBox="1"/>
      </xdr:nvSpPr>
      <xdr:spPr>
        <a:xfrm>
          <a:off x="3530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107792</xdr:rowOff>
    </xdr:from>
    <xdr:to>
      <xdr:col>4</xdr:col>
      <xdr:colOff>155575</xdr:colOff>
      <xdr:row>36</xdr:row>
      <xdr:rowOff>113196</xdr:rowOff>
    </xdr:to>
    <xdr:cxnSp macro="">
      <xdr:nvCxnSpPr>
        <xdr:cNvPr id="64" name="直線コネクタ 63"/>
        <xdr:cNvCxnSpPr/>
      </xdr:nvCxnSpPr>
      <xdr:spPr>
        <a:xfrm>
          <a:off x="2019300" y="6279992"/>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51547</xdr:rowOff>
    </xdr:from>
    <xdr:to>
      <xdr:col>4</xdr:col>
      <xdr:colOff>206375</xdr:colOff>
      <xdr:row>36</xdr:row>
      <xdr:rowOff>153147</xdr:rowOff>
    </xdr:to>
    <xdr:sp macro="" textlink="">
      <xdr:nvSpPr>
        <xdr:cNvPr id="65" name="フローチャート : 判断 64"/>
        <xdr:cNvSpPr/>
      </xdr:nvSpPr>
      <xdr:spPr>
        <a:xfrm>
          <a:off x="2857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169674</xdr:rowOff>
    </xdr:from>
    <xdr:ext cx="534377" cy="259045"/>
    <xdr:sp macro="" textlink="">
      <xdr:nvSpPr>
        <xdr:cNvPr id="66" name="テキスト ボックス 65"/>
        <xdr:cNvSpPr txBox="1"/>
      </xdr:nvSpPr>
      <xdr:spPr>
        <a:xfrm>
          <a:off x="2641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107792</xdr:rowOff>
    </xdr:from>
    <xdr:to>
      <xdr:col>2</xdr:col>
      <xdr:colOff>638175</xdr:colOff>
      <xdr:row>36</xdr:row>
      <xdr:rowOff>118193</xdr:rowOff>
    </xdr:to>
    <xdr:cxnSp macro="">
      <xdr:nvCxnSpPr>
        <xdr:cNvPr id="67" name="直線コネクタ 66"/>
        <xdr:cNvCxnSpPr/>
      </xdr:nvCxnSpPr>
      <xdr:spPr>
        <a:xfrm flipV="1">
          <a:off x="1130300" y="6279992"/>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43779</xdr:rowOff>
    </xdr:from>
    <xdr:to>
      <xdr:col>3</xdr:col>
      <xdr:colOff>3175</xdr:colOff>
      <xdr:row>36</xdr:row>
      <xdr:rowOff>145379</xdr:rowOff>
    </xdr:to>
    <xdr:sp macro="" textlink="">
      <xdr:nvSpPr>
        <xdr:cNvPr id="68" name="フローチャート : 判断 67"/>
        <xdr:cNvSpPr/>
      </xdr:nvSpPr>
      <xdr:spPr>
        <a:xfrm>
          <a:off x="1968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161906</xdr:rowOff>
    </xdr:from>
    <xdr:ext cx="534377" cy="259045"/>
    <xdr:sp macro="" textlink="">
      <xdr:nvSpPr>
        <xdr:cNvPr id="69" name="テキスト ボックス 68"/>
        <xdr:cNvSpPr txBox="1"/>
      </xdr:nvSpPr>
      <xdr:spPr>
        <a:xfrm>
          <a:off x="1752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35394</xdr:rowOff>
    </xdr:from>
    <xdr:to>
      <xdr:col>1</xdr:col>
      <xdr:colOff>485775</xdr:colOff>
      <xdr:row>36</xdr:row>
      <xdr:rowOff>136994</xdr:rowOff>
    </xdr:to>
    <xdr:sp macro="" textlink="">
      <xdr:nvSpPr>
        <xdr:cNvPr id="70" name="フローチャート : 判断 69"/>
        <xdr:cNvSpPr/>
      </xdr:nvSpPr>
      <xdr:spPr>
        <a:xfrm>
          <a:off x="1079500" y="620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153521</xdr:rowOff>
    </xdr:from>
    <xdr:ext cx="534377" cy="259045"/>
    <xdr:sp macro="" textlink="">
      <xdr:nvSpPr>
        <xdr:cNvPr id="71" name="テキスト ボックス 70"/>
        <xdr:cNvSpPr txBox="1"/>
      </xdr:nvSpPr>
      <xdr:spPr>
        <a:xfrm>
          <a:off x="863111" y="59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22377</xdr:rowOff>
    </xdr:from>
    <xdr:to>
      <xdr:col>6</xdr:col>
      <xdr:colOff>561975</xdr:colOff>
      <xdr:row>36</xdr:row>
      <xdr:rowOff>123977</xdr:rowOff>
    </xdr:to>
    <xdr:sp macro="" textlink="">
      <xdr:nvSpPr>
        <xdr:cNvPr id="77" name="円/楕円 76"/>
        <xdr:cNvSpPr/>
      </xdr:nvSpPr>
      <xdr:spPr>
        <a:xfrm>
          <a:off x="45847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45254</xdr:rowOff>
    </xdr:from>
    <xdr:ext cx="534377" cy="259045"/>
    <xdr:sp macro="" textlink="">
      <xdr:nvSpPr>
        <xdr:cNvPr id="78" name="人件費該当値テキスト"/>
        <xdr:cNvSpPr txBox="1"/>
      </xdr:nvSpPr>
      <xdr:spPr>
        <a:xfrm>
          <a:off x="4686300" y="60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89,550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46019</xdr:rowOff>
    </xdr:from>
    <xdr:to>
      <xdr:col>5</xdr:col>
      <xdr:colOff>409575</xdr:colOff>
      <xdr:row>36</xdr:row>
      <xdr:rowOff>147619</xdr:rowOff>
    </xdr:to>
    <xdr:sp macro="" textlink="">
      <xdr:nvSpPr>
        <xdr:cNvPr id="79" name="円/楕円 78"/>
        <xdr:cNvSpPr/>
      </xdr:nvSpPr>
      <xdr:spPr>
        <a:xfrm>
          <a:off x="3746500" y="621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164146</xdr:rowOff>
    </xdr:from>
    <xdr:ext cx="534377" cy="259045"/>
    <xdr:sp macro="" textlink="">
      <xdr:nvSpPr>
        <xdr:cNvPr id="80" name="テキスト ボックス 79"/>
        <xdr:cNvSpPr txBox="1"/>
      </xdr:nvSpPr>
      <xdr:spPr>
        <a:xfrm>
          <a:off x="3530111" y="59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62396</xdr:rowOff>
    </xdr:from>
    <xdr:to>
      <xdr:col>4</xdr:col>
      <xdr:colOff>206375</xdr:colOff>
      <xdr:row>36</xdr:row>
      <xdr:rowOff>163996</xdr:rowOff>
    </xdr:to>
    <xdr:sp macro="" textlink="">
      <xdr:nvSpPr>
        <xdr:cNvPr id="81" name="円/楕円 80"/>
        <xdr:cNvSpPr/>
      </xdr:nvSpPr>
      <xdr:spPr>
        <a:xfrm>
          <a:off x="2857500" y="62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155123</xdr:rowOff>
    </xdr:from>
    <xdr:ext cx="534377" cy="259045"/>
    <xdr:sp macro="" textlink="">
      <xdr:nvSpPr>
        <xdr:cNvPr id="82" name="テキスト ボックス 81"/>
        <xdr:cNvSpPr txBox="1"/>
      </xdr:nvSpPr>
      <xdr:spPr>
        <a:xfrm>
          <a:off x="2641111" y="632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80,797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56992</xdr:rowOff>
    </xdr:from>
    <xdr:to>
      <xdr:col>3</xdr:col>
      <xdr:colOff>3175</xdr:colOff>
      <xdr:row>36</xdr:row>
      <xdr:rowOff>158592</xdr:rowOff>
    </xdr:to>
    <xdr:sp macro="" textlink="">
      <xdr:nvSpPr>
        <xdr:cNvPr id="83" name="円/楕円 82"/>
        <xdr:cNvSpPr/>
      </xdr:nvSpPr>
      <xdr:spPr>
        <a:xfrm>
          <a:off x="1968500" y="622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149719</xdr:rowOff>
    </xdr:from>
    <xdr:ext cx="534377" cy="259045"/>
    <xdr:sp macro="" textlink="">
      <xdr:nvSpPr>
        <xdr:cNvPr id="84" name="テキスト ボックス 83"/>
        <xdr:cNvSpPr txBox="1"/>
      </xdr:nvSpPr>
      <xdr:spPr>
        <a:xfrm>
          <a:off x="1752111" y="632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67393</xdr:rowOff>
    </xdr:from>
    <xdr:to>
      <xdr:col>1</xdr:col>
      <xdr:colOff>485775</xdr:colOff>
      <xdr:row>36</xdr:row>
      <xdr:rowOff>168993</xdr:rowOff>
    </xdr:to>
    <xdr:sp macro="" textlink="">
      <xdr:nvSpPr>
        <xdr:cNvPr id="85" name="円/楕円 84"/>
        <xdr:cNvSpPr/>
      </xdr:nvSpPr>
      <xdr:spPr>
        <a:xfrm>
          <a:off x="1079500" y="623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160120</xdr:rowOff>
    </xdr:from>
    <xdr:ext cx="534377" cy="259045"/>
    <xdr:sp macro="" textlink="">
      <xdr:nvSpPr>
        <xdr:cNvPr id="86" name="テキスト ボックス 85"/>
        <xdr:cNvSpPr txBox="1"/>
      </xdr:nvSpPr>
      <xdr:spPr>
        <a:xfrm>
          <a:off x="863111" y="633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7683</xdr:rowOff>
    </xdr:from>
    <xdr:to>
      <xdr:col>6</xdr:col>
      <xdr:colOff>511175</xdr:colOff>
      <xdr:row>56</xdr:row>
      <xdr:rowOff>151435</xdr:rowOff>
    </xdr:to>
    <xdr:cxnSp macro="">
      <xdr:nvCxnSpPr>
        <xdr:cNvPr id="116" name="直線コネクタ 115"/>
        <xdr:cNvCxnSpPr/>
      </xdr:nvCxnSpPr>
      <xdr:spPr>
        <a:xfrm flipV="1">
          <a:off x="3797300" y="9608883"/>
          <a:ext cx="838200" cy="14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65905</xdr:rowOff>
    </xdr:from>
    <xdr:ext cx="534377" cy="259045"/>
    <xdr:sp macro="" textlink="">
      <xdr:nvSpPr>
        <xdr:cNvPr id="117" name="物件費平均値テキスト"/>
        <xdr:cNvSpPr txBox="1"/>
      </xdr:nvSpPr>
      <xdr:spPr>
        <a:xfrm>
          <a:off x="4686300" y="9667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88164</xdr:rowOff>
    </xdr:from>
    <xdr:to>
      <xdr:col>5</xdr:col>
      <xdr:colOff>358775</xdr:colOff>
      <xdr:row>56</xdr:row>
      <xdr:rowOff>151435</xdr:rowOff>
    </xdr:to>
    <xdr:cxnSp macro="">
      <xdr:nvCxnSpPr>
        <xdr:cNvPr id="119" name="直線コネクタ 118"/>
        <xdr:cNvCxnSpPr/>
      </xdr:nvCxnSpPr>
      <xdr:spPr>
        <a:xfrm>
          <a:off x="2908300" y="9689364"/>
          <a:ext cx="889000" cy="6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0" name="フローチャート : 判断 119"/>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1" name="テキスト ボックス 120"/>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88164</xdr:rowOff>
    </xdr:from>
    <xdr:to>
      <xdr:col>4</xdr:col>
      <xdr:colOff>155575</xdr:colOff>
      <xdr:row>57</xdr:row>
      <xdr:rowOff>34849</xdr:rowOff>
    </xdr:to>
    <xdr:cxnSp macro="">
      <xdr:nvCxnSpPr>
        <xdr:cNvPr id="122" name="直線コネクタ 121"/>
        <xdr:cNvCxnSpPr/>
      </xdr:nvCxnSpPr>
      <xdr:spPr>
        <a:xfrm flipV="1">
          <a:off x="2019300" y="9689364"/>
          <a:ext cx="889000" cy="1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23" name="フローチャート : 判断 122"/>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24" name="テキスト ボックス 123"/>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34849</xdr:rowOff>
    </xdr:from>
    <xdr:to>
      <xdr:col>2</xdr:col>
      <xdr:colOff>638175</xdr:colOff>
      <xdr:row>57</xdr:row>
      <xdr:rowOff>39980</xdr:rowOff>
    </xdr:to>
    <xdr:cxnSp macro="">
      <xdr:nvCxnSpPr>
        <xdr:cNvPr id="125" name="直線コネクタ 124"/>
        <xdr:cNvCxnSpPr/>
      </xdr:nvCxnSpPr>
      <xdr:spPr>
        <a:xfrm flipV="1">
          <a:off x="1130300" y="9807499"/>
          <a:ext cx="8890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26" name="フローチャート : 判断 125"/>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27" name="テキスト ボックス 126"/>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28" name="フローチャート : 判断 127"/>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29" name="テキスト ボックス 128"/>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128333</xdr:rowOff>
    </xdr:from>
    <xdr:to>
      <xdr:col>6</xdr:col>
      <xdr:colOff>561975</xdr:colOff>
      <xdr:row>56</xdr:row>
      <xdr:rowOff>58483</xdr:rowOff>
    </xdr:to>
    <xdr:sp macro="" textlink="">
      <xdr:nvSpPr>
        <xdr:cNvPr id="135" name="円/楕円 134"/>
        <xdr:cNvSpPr/>
      </xdr:nvSpPr>
      <xdr:spPr>
        <a:xfrm>
          <a:off x="4584700" y="95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151210</xdr:rowOff>
    </xdr:from>
    <xdr:ext cx="534377" cy="259045"/>
    <xdr:sp macro="" textlink="">
      <xdr:nvSpPr>
        <xdr:cNvPr id="136" name="物件費該当値テキスト"/>
        <xdr:cNvSpPr txBox="1"/>
      </xdr:nvSpPr>
      <xdr:spPr>
        <a:xfrm>
          <a:off x="4686300" y="94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73,395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100635</xdr:rowOff>
    </xdr:from>
    <xdr:to>
      <xdr:col>5</xdr:col>
      <xdr:colOff>409575</xdr:colOff>
      <xdr:row>57</xdr:row>
      <xdr:rowOff>30785</xdr:rowOff>
    </xdr:to>
    <xdr:sp macro="" textlink="">
      <xdr:nvSpPr>
        <xdr:cNvPr id="137" name="円/楕円 136"/>
        <xdr:cNvSpPr/>
      </xdr:nvSpPr>
      <xdr:spPr>
        <a:xfrm>
          <a:off x="3746500" y="97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21912</xdr:rowOff>
    </xdr:from>
    <xdr:ext cx="534377" cy="259045"/>
    <xdr:sp macro="" textlink="">
      <xdr:nvSpPr>
        <xdr:cNvPr id="138" name="テキスト ボックス 137"/>
        <xdr:cNvSpPr txBox="1"/>
      </xdr:nvSpPr>
      <xdr:spPr>
        <a:xfrm>
          <a:off x="3530111" y="97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37364</xdr:rowOff>
    </xdr:from>
    <xdr:to>
      <xdr:col>4</xdr:col>
      <xdr:colOff>206375</xdr:colOff>
      <xdr:row>56</xdr:row>
      <xdr:rowOff>138964</xdr:rowOff>
    </xdr:to>
    <xdr:sp macro="" textlink="">
      <xdr:nvSpPr>
        <xdr:cNvPr id="139" name="円/楕円 138"/>
        <xdr:cNvSpPr/>
      </xdr:nvSpPr>
      <xdr:spPr>
        <a:xfrm>
          <a:off x="2857500" y="963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155491</xdr:rowOff>
    </xdr:from>
    <xdr:ext cx="534377" cy="259045"/>
    <xdr:sp macro="" textlink="">
      <xdr:nvSpPr>
        <xdr:cNvPr id="140" name="テキスト ボックス 139"/>
        <xdr:cNvSpPr txBox="1"/>
      </xdr:nvSpPr>
      <xdr:spPr>
        <a:xfrm>
          <a:off x="2641111" y="941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155499</xdr:rowOff>
    </xdr:from>
    <xdr:to>
      <xdr:col>3</xdr:col>
      <xdr:colOff>3175</xdr:colOff>
      <xdr:row>57</xdr:row>
      <xdr:rowOff>85649</xdr:rowOff>
    </xdr:to>
    <xdr:sp macro="" textlink="">
      <xdr:nvSpPr>
        <xdr:cNvPr id="141" name="円/楕円 140"/>
        <xdr:cNvSpPr/>
      </xdr:nvSpPr>
      <xdr:spPr>
        <a:xfrm>
          <a:off x="1968500" y="97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76776</xdr:rowOff>
    </xdr:from>
    <xdr:ext cx="534377" cy="259045"/>
    <xdr:sp macro="" textlink="">
      <xdr:nvSpPr>
        <xdr:cNvPr id="142" name="テキスト ボックス 141"/>
        <xdr:cNvSpPr txBox="1"/>
      </xdr:nvSpPr>
      <xdr:spPr>
        <a:xfrm>
          <a:off x="1752111" y="984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160630</xdr:rowOff>
    </xdr:from>
    <xdr:to>
      <xdr:col>1</xdr:col>
      <xdr:colOff>485775</xdr:colOff>
      <xdr:row>57</xdr:row>
      <xdr:rowOff>90780</xdr:rowOff>
    </xdr:to>
    <xdr:sp macro="" textlink="">
      <xdr:nvSpPr>
        <xdr:cNvPr id="143" name="円/楕円 142"/>
        <xdr:cNvSpPr/>
      </xdr:nvSpPr>
      <xdr:spPr>
        <a:xfrm>
          <a:off x="1079500" y="97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81907</xdr:rowOff>
    </xdr:from>
    <xdr:ext cx="534377" cy="259045"/>
    <xdr:sp macro="" textlink="">
      <xdr:nvSpPr>
        <xdr:cNvPr id="144" name="テキスト ボックス 143"/>
        <xdr:cNvSpPr txBox="1"/>
      </xdr:nvSpPr>
      <xdr:spPr>
        <a:xfrm>
          <a:off x="863111" y="985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48684</xdr:rowOff>
    </xdr:from>
    <xdr:to>
      <xdr:col>6</xdr:col>
      <xdr:colOff>511175</xdr:colOff>
      <xdr:row>77</xdr:row>
      <xdr:rowOff>101426</xdr:rowOff>
    </xdr:to>
    <xdr:cxnSp macro="">
      <xdr:nvCxnSpPr>
        <xdr:cNvPr id="175" name="直線コネクタ 174"/>
        <xdr:cNvCxnSpPr/>
      </xdr:nvCxnSpPr>
      <xdr:spPr>
        <a:xfrm flipV="1">
          <a:off x="3797300" y="13250334"/>
          <a:ext cx="838200" cy="5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8642</xdr:rowOff>
    </xdr:from>
    <xdr:ext cx="469744" cy="259045"/>
    <xdr:sp macro="" textlink="">
      <xdr:nvSpPr>
        <xdr:cNvPr id="176" name="維持補修費平均値テキスト"/>
        <xdr:cNvSpPr txBox="1"/>
      </xdr:nvSpPr>
      <xdr:spPr>
        <a:xfrm>
          <a:off x="4686300" y="13381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101426</xdr:rowOff>
    </xdr:from>
    <xdr:to>
      <xdr:col>5</xdr:col>
      <xdr:colOff>358775</xdr:colOff>
      <xdr:row>77</xdr:row>
      <xdr:rowOff>138198</xdr:rowOff>
    </xdr:to>
    <xdr:cxnSp macro="">
      <xdr:nvCxnSpPr>
        <xdr:cNvPr id="178" name="直線コネクタ 177"/>
        <xdr:cNvCxnSpPr/>
      </xdr:nvCxnSpPr>
      <xdr:spPr>
        <a:xfrm flipV="1">
          <a:off x="2908300" y="13303076"/>
          <a:ext cx="8890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168811</xdr:rowOff>
    </xdr:from>
    <xdr:to>
      <xdr:col>5</xdr:col>
      <xdr:colOff>409575</xdr:colOff>
      <xdr:row>78</xdr:row>
      <xdr:rowOff>98961</xdr:rowOff>
    </xdr:to>
    <xdr:sp macro="" textlink="">
      <xdr:nvSpPr>
        <xdr:cNvPr id="179" name="フローチャート : 判断 178"/>
        <xdr:cNvSpPr/>
      </xdr:nvSpPr>
      <xdr:spPr>
        <a:xfrm>
          <a:off x="3746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90088</xdr:rowOff>
    </xdr:from>
    <xdr:ext cx="469744" cy="259045"/>
    <xdr:sp macro="" textlink="">
      <xdr:nvSpPr>
        <xdr:cNvPr id="180" name="テキスト ボックス 179"/>
        <xdr:cNvSpPr txBox="1"/>
      </xdr:nvSpPr>
      <xdr:spPr>
        <a:xfrm>
          <a:off x="3562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126637</xdr:rowOff>
    </xdr:from>
    <xdr:to>
      <xdr:col>4</xdr:col>
      <xdr:colOff>155575</xdr:colOff>
      <xdr:row>77</xdr:row>
      <xdr:rowOff>138198</xdr:rowOff>
    </xdr:to>
    <xdr:cxnSp macro="">
      <xdr:nvCxnSpPr>
        <xdr:cNvPr id="181" name="直線コネクタ 180"/>
        <xdr:cNvCxnSpPr/>
      </xdr:nvCxnSpPr>
      <xdr:spPr>
        <a:xfrm>
          <a:off x="2019300" y="13328287"/>
          <a:ext cx="8890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22541</xdr:rowOff>
    </xdr:from>
    <xdr:to>
      <xdr:col>4</xdr:col>
      <xdr:colOff>206375</xdr:colOff>
      <xdr:row>78</xdr:row>
      <xdr:rowOff>124141</xdr:rowOff>
    </xdr:to>
    <xdr:sp macro="" textlink="">
      <xdr:nvSpPr>
        <xdr:cNvPr id="182" name="フローチャート : 判断 181"/>
        <xdr:cNvSpPr/>
      </xdr:nvSpPr>
      <xdr:spPr>
        <a:xfrm>
          <a:off x="2857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115268</xdr:rowOff>
    </xdr:from>
    <xdr:ext cx="469744" cy="259045"/>
    <xdr:sp macro="" textlink="">
      <xdr:nvSpPr>
        <xdr:cNvPr id="183" name="テキスト ボックス 182"/>
        <xdr:cNvSpPr txBox="1"/>
      </xdr:nvSpPr>
      <xdr:spPr>
        <a:xfrm>
          <a:off x="2673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126637</xdr:rowOff>
    </xdr:from>
    <xdr:to>
      <xdr:col>2</xdr:col>
      <xdr:colOff>638175</xdr:colOff>
      <xdr:row>77</xdr:row>
      <xdr:rowOff>152926</xdr:rowOff>
    </xdr:to>
    <xdr:cxnSp macro="">
      <xdr:nvCxnSpPr>
        <xdr:cNvPr id="184" name="直線コネクタ 183"/>
        <xdr:cNvCxnSpPr/>
      </xdr:nvCxnSpPr>
      <xdr:spPr>
        <a:xfrm flipV="1">
          <a:off x="1130300" y="13328287"/>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19927</xdr:rowOff>
    </xdr:from>
    <xdr:to>
      <xdr:col>3</xdr:col>
      <xdr:colOff>3175</xdr:colOff>
      <xdr:row>78</xdr:row>
      <xdr:rowOff>121527</xdr:rowOff>
    </xdr:to>
    <xdr:sp macro="" textlink="">
      <xdr:nvSpPr>
        <xdr:cNvPr id="185" name="フローチャート : 判断 184"/>
        <xdr:cNvSpPr/>
      </xdr:nvSpPr>
      <xdr:spPr>
        <a:xfrm>
          <a:off x="1968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112654</xdr:rowOff>
    </xdr:from>
    <xdr:ext cx="469744" cy="259045"/>
    <xdr:sp macro="" textlink="">
      <xdr:nvSpPr>
        <xdr:cNvPr id="186" name="テキスト ボックス 185"/>
        <xdr:cNvSpPr txBox="1"/>
      </xdr:nvSpPr>
      <xdr:spPr>
        <a:xfrm>
          <a:off x="1784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31325</xdr:rowOff>
    </xdr:from>
    <xdr:to>
      <xdr:col>1</xdr:col>
      <xdr:colOff>485775</xdr:colOff>
      <xdr:row>78</xdr:row>
      <xdr:rowOff>132925</xdr:rowOff>
    </xdr:to>
    <xdr:sp macro="" textlink="">
      <xdr:nvSpPr>
        <xdr:cNvPr id="187" name="フローチャート : 判断 186"/>
        <xdr:cNvSpPr/>
      </xdr:nvSpPr>
      <xdr:spPr>
        <a:xfrm>
          <a:off x="1079500" y="13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124052</xdr:rowOff>
    </xdr:from>
    <xdr:ext cx="469744" cy="259045"/>
    <xdr:sp macro="" textlink="">
      <xdr:nvSpPr>
        <xdr:cNvPr id="188" name="テキスト ボックス 187"/>
        <xdr:cNvSpPr txBox="1"/>
      </xdr:nvSpPr>
      <xdr:spPr>
        <a:xfrm>
          <a:off x="895427" y="134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169334</xdr:rowOff>
    </xdr:from>
    <xdr:to>
      <xdr:col>6</xdr:col>
      <xdr:colOff>561975</xdr:colOff>
      <xdr:row>77</xdr:row>
      <xdr:rowOff>99484</xdr:rowOff>
    </xdr:to>
    <xdr:sp macro="" textlink="">
      <xdr:nvSpPr>
        <xdr:cNvPr id="194" name="円/楕円 193"/>
        <xdr:cNvSpPr/>
      </xdr:nvSpPr>
      <xdr:spPr>
        <a:xfrm>
          <a:off x="4584700" y="1319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20761</xdr:rowOff>
    </xdr:from>
    <xdr:ext cx="534377" cy="259045"/>
    <xdr:sp macro="" textlink="">
      <xdr:nvSpPr>
        <xdr:cNvPr id="195" name="維持補修費該当値テキスト"/>
        <xdr:cNvSpPr txBox="1"/>
      </xdr:nvSpPr>
      <xdr:spPr>
        <a:xfrm>
          <a:off x="4686300" y="130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50626</xdr:rowOff>
    </xdr:from>
    <xdr:to>
      <xdr:col>5</xdr:col>
      <xdr:colOff>409575</xdr:colOff>
      <xdr:row>77</xdr:row>
      <xdr:rowOff>152226</xdr:rowOff>
    </xdr:to>
    <xdr:sp macro="" textlink="">
      <xdr:nvSpPr>
        <xdr:cNvPr id="196" name="円/楕円 195"/>
        <xdr:cNvSpPr/>
      </xdr:nvSpPr>
      <xdr:spPr>
        <a:xfrm>
          <a:off x="3746500" y="132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168753</xdr:rowOff>
    </xdr:from>
    <xdr:ext cx="534377" cy="259045"/>
    <xdr:sp macro="" textlink="">
      <xdr:nvSpPr>
        <xdr:cNvPr id="197" name="テキスト ボックス 196"/>
        <xdr:cNvSpPr txBox="1"/>
      </xdr:nvSpPr>
      <xdr:spPr>
        <a:xfrm>
          <a:off x="3530111" y="13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87398</xdr:rowOff>
    </xdr:from>
    <xdr:to>
      <xdr:col>4</xdr:col>
      <xdr:colOff>206375</xdr:colOff>
      <xdr:row>78</xdr:row>
      <xdr:rowOff>17548</xdr:rowOff>
    </xdr:to>
    <xdr:sp macro="" textlink="">
      <xdr:nvSpPr>
        <xdr:cNvPr id="198" name="円/楕円 197"/>
        <xdr:cNvSpPr/>
      </xdr:nvSpPr>
      <xdr:spPr>
        <a:xfrm>
          <a:off x="2857500" y="132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34075</xdr:rowOff>
    </xdr:from>
    <xdr:ext cx="469744" cy="259045"/>
    <xdr:sp macro="" textlink="">
      <xdr:nvSpPr>
        <xdr:cNvPr id="199" name="テキスト ボックス 198"/>
        <xdr:cNvSpPr txBox="1"/>
      </xdr:nvSpPr>
      <xdr:spPr>
        <a:xfrm>
          <a:off x="2673427" y="1306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75837</xdr:rowOff>
    </xdr:from>
    <xdr:to>
      <xdr:col>3</xdr:col>
      <xdr:colOff>3175</xdr:colOff>
      <xdr:row>78</xdr:row>
      <xdr:rowOff>5987</xdr:rowOff>
    </xdr:to>
    <xdr:sp macro="" textlink="">
      <xdr:nvSpPr>
        <xdr:cNvPr id="200" name="円/楕円 199"/>
        <xdr:cNvSpPr/>
      </xdr:nvSpPr>
      <xdr:spPr>
        <a:xfrm>
          <a:off x="1968500" y="132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22514</xdr:rowOff>
    </xdr:from>
    <xdr:ext cx="469744" cy="259045"/>
    <xdr:sp macro="" textlink="">
      <xdr:nvSpPr>
        <xdr:cNvPr id="201" name="テキスト ボックス 200"/>
        <xdr:cNvSpPr txBox="1"/>
      </xdr:nvSpPr>
      <xdr:spPr>
        <a:xfrm>
          <a:off x="1784427" y="1305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102126</xdr:rowOff>
    </xdr:from>
    <xdr:to>
      <xdr:col>1</xdr:col>
      <xdr:colOff>485775</xdr:colOff>
      <xdr:row>78</xdr:row>
      <xdr:rowOff>32276</xdr:rowOff>
    </xdr:to>
    <xdr:sp macro="" textlink="">
      <xdr:nvSpPr>
        <xdr:cNvPr id="202" name="円/楕円 201"/>
        <xdr:cNvSpPr/>
      </xdr:nvSpPr>
      <xdr:spPr>
        <a:xfrm>
          <a:off x="1079500" y="133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48803</xdr:rowOff>
    </xdr:from>
    <xdr:ext cx="469744" cy="259045"/>
    <xdr:sp macro="" textlink="">
      <xdr:nvSpPr>
        <xdr:cNvPr id="203" name="テキスト ボックス 202"/>
        <xdr:cNvSpPr txBox="1"/>
      </xdr:nvSpPr>
      <xdr:spPr>
        <a:xfrm>
          <a:off x="895427" y="1307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145121</xdr:rowOff>
    </xdr:from>
    <xdr:to>
      <xdr:col>6</xdr:col>
      <xdr:colOff>511175</xdr:colOff>
      <xdr:row>97</xdr:row>
      <xdr:rowOff>156639</xdr:rowOff>
    </xdr:to>
    <xdr:cxnSp macro="">
      <xdr:nvCxnSpPr>
        <xdr:cNvPr id="235" name="直線コネクタ 234"/>
        <xdr:cNvCxnSpPr/>
      </xdr:nvCxnSpPr>
      <xdr:spPr>
        <a:xfrm>
          <a:off x="3797300" y="16775771"/>
          <a:ext cx="838200" cy="1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94066</xdr:rowOff>
    </xdr:from>
    <xdr:ext cx="599010" cy="259045"/>
    <xdr:sp macro="" textlink="">
      <xdr:nvSpPr>
        <xdr:cNvPr id="236" name="扶助費平均値テキスト"/>
        <xdr:cNvSpPr txBox="1"/>
      </xdr:nvSpPr>
      <xdr:spPr>
        <a:xfrm>
          <a:off x="4686300" y="16381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145121</xdr:rowOff>
    </xdr:from>
    <xdr:to>
      <xdr:col>5</xdr:col>
      <xdr:colOff>358775</xdr:colOff>
      <xdr:row>98</xdr:row>
      <xdr:rowOff>40205</xdr:rowOff>
    </xdr:to>
    <xdr:cxnSp macro="">
      <xdr:nvCxnSpPr>
        <xdr:cNvPr id="238" name="直線コネクタ 237"/>
        <xdr:cNvCxnSpPr/>
      </xdr:nvCxnSpPr>
      <xdr:spPr>
        <a:xfrm flipV="1">
          <a:off x="2908300" y="16775771"/>
          <a:ext cx="889000" cy="6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109637</xdr:rowOff>
    </xdr:from>
    <xdr:to>
      <xdr:col>5</xdr:col>
      <xdr:colOff>409575</xdr:colOff>
      <xdr:row>98</xdr:row>
      <xdr:rowOff>39787</xdr:rowOff>
    </xdr:to>
    <xdr:sp macro="" textlink="">
      <xdr:nvSpPr>
        <xdr:cNvPr id="239" name="フローチャート : 判断 238"/>
        <xdr:cNvSpPr/>
      </xdr:nvSpPr>
      <xdr:spPr>
        <a:xfrm>
          <a:off x="3746500" y="167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30914</xdr:rowOff>
    </xdr:from>
    <xdr:ext cx="534377" cy="259045"/>
    <xdr:sp macro="" textlink="">
      <xdr:nvSpPr>
        <xdr:cNvPr id="240" name="テキスト ボックス 239"/>
        <xdr:cNvSpPr txBox="1"/>
      </xdr:nvSpPr>
      <xdr:spPr>
        <a:xfrm>
          <a:off x="3530111" y="1683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36993</xdr:rowOff>
    </xdr:from>
    <xdr:to>
      <xdr:col>4</xdr:col>
      <xdr:colOff>155575</xdr:colOff>
      <xdr:row>98</xdr:row>
      <xdr:rowOff>40205</xdr:rowOff>
    </xdr:to>
    <xdr:cxnSp macro="">
      <xdr:nvCxnSpPr>
        <xdr:cNvPr id="241" name="直線コネクタ 240"/>
        <xdr:cNvCxnSpPr/>
      </xdr:nvCxnSpPr>
      <xdr:spPr>
        <a:xfrm>
          <a:off x="2019300" y="16839093"/>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4090</xdr:rowOff>
    </xdr:from>
    <xdr:to>
      <xdr:col>4</xdr:col>
      <xdr:colOff>206375</xdr:colOff>
      <xdr:row>98</xdr:row>
      <xdr:rowOff>105690</xdr:rowOff>
    </xdr:to>
    <xdr:sp macro="" textlink="">
      <xdr:nvSpPr>
        <xdr:cNvPr id="242" name="フローチャート : 判断 241"/>
        <xdr:cNvSpPr/>
      </xdr:nvSpPr>
      <xdr:spPr>
        <a:xfrm>
          <a:off x="2857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96817</xdr:rowOff>
    </xdr:from>
    <xdr:ext cx="534377" cy="259045"/>
    <xdr:sp macro="" textlink="">
      <xdr:nvSpPr>
        <xdr:cNvPr id="243" name="テキスト ボックス 242"/>
        <xdr:cNvSpPr txBox="1"/>
      </xdr:nvSpPr>
      <xdr:spPr>
        <a:xfrm>
          <a:off x="2641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36993</xdr:rowOff>
    </xdr:from>
    <xdr:to>
      <xdr:col>2</xdr:col>
      <xdr:colOff>638175</xdr:colOff>
      <xdr:row>98</xdr:row>
      <xdr:rowOff>72121</xdr:rowOff>
    </xdr:to>
    <xdr:cxnSp macro="">
      <xdr:nvCxnSpPr>
        <xdr:cNvPr id="244" name="直線コネクタ 243"/>
        <xdr:cNvCxnSpPr/>
      </xdr:nvCxnSpPr>
      <xdr:spPr>
        <a:xfrm flipV="1">
          <a:off x="1130300" y="16839093"/>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25251</xdr:rowOff>
    </xdr:from>
    <xdr:to>
      <xdr:col>3</xdr:col>
      <xdr:colOff>3175</xdr:colOff>
      <xdr:row>98</xdr:row>
      <xdr:rowOff>126851</xdr:rowOff>
    </xdr:to>
    <xdr:sp macro="" textlink="">
      <xdr:nvSpPr>
        <xdr:cNvPr id="245" name="フローチャート : 判断 244"/>
        <xdr:cNvSpPr/>
      </xdr:nvSpPr>
      <xdr:spPr>
        <a:xfrm>
          <a:off x="1968500" y="1682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117978</xdr:rowOff>
    </xdr:from>
    <xdr:ext cx="534377" cy="259045"/>
    <xdr:sp macro="" textlink="">
      <xdr:nvSpPr>
        <xdr:cNvPr id="246" name="テキスト ボックス 245"/>
        <xdr:cNvSpPr txBox="1"/>
      </xdr:nvSpPr>
      <xdr:spPr>
        <a:xfrm>
          <a:off x="1752111" y="169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24544</xdr:rowOff>
    </xdr:from>
    <xdr:to>
      <xdr:col>1</xdr:col>
      <xdr:colOff>485775</xdr:colOff>
      <xdr:row>98</xdr:row>
      <xdr:rowOff>126144</xdr:rowOff>
    </xdr:to>
    <xdr:sp macro="" textlink="">
      <xdr:nvSpPr>
        <xdr:cNvPr id="247" name="フローチャート : 判断 246"/>
        <xdr:cNvSpPr/>
      </xdr:nvSpPr>
      <xdr:spPr>
        <a:xfrm>
          <a:off x="1079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117271</xdr:rowOff>
    </xdr:from>
    <xdr:ext cx="534377" cy="259045"/>
    <xdr:sp macro="" textlink="">
      <xdr:nvSpPr>
        <xdr:cNvPr id="248" name="テキスト ボックス 247"/>
        <xdr:cNvSpPr txBox="1"/>
      </xdr:nvSpPr>
      <xdr:spPr>
        <a:xfrm>
          <a:off x="863111" y="169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105839</xdr:rowOff>
    </xdr:from>
    <xdr:to>
      <xdr:col>6</xdr:col>
      <xdr:colOff>561975</xdr:colOff>
      <xdr:row>98</xdr:row>
      <xdr:rowOff>35989</xdr:rowOff>
    </xdr:to>
    <xdr:sp macro="" textlink="">
      <xdr:nvSpPr>
        <xdr:cNvPr id="254" name="円/楕円 253"/>
        <xdr:cNvSpPr/>
      </xdr:nvSpPr>
      <xdr:spPr>
        <a:xfrm>
          <a:off x="4584700" y="167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84266</xdr:rowOff>
    </xdr:from>
    <xdr:ext cx="534377" cy="259045"/>
    <xdr:sp macro="" textlink="">
      <xdr:nvSpPr>
        <xdr:cNvPr id="255" name="扶助費該当値テキスト"/>
        <xdr:cNvSpPr txBox="1"/>
      </xdr:nvSpPr>
      <xdr:spPr>
        <a:xfrm>
          <a:off x="4686300" y="1671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86,194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94321</xdr:rowOff>
    </xdr:from>
    <xdr:to>
      <xdr:col>5</xdr:col>
      <xdr:colOff>409575</xdr:colOff>
      <xdr:row>98</xdr:row>
      <xdr:rowOff>24471</xdr:rowOff>
    </xdr:to>
    <xdr:sp macro="" textlink="">
      <xdr:nvSpPr>
        <xdr:cNvPr id="256" name="円/楕円 255"/>
        <xdr:cNvSpPr/>
      </xdr:nvSpPr>
      <xdr:spPr>
        <a:xfrm>
          <a:off x="3746500" y="167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40998</xdr:rowOff>
    </xdr:from>
    <xdr:ext cx="534377" cy="259045"/>
    <xdr:sp macro="" textlink="">
      <xdr:nvSpPr>
        <xdr:cNvPr id="257" name="テキスト ボックス 256"/>
        <xdr:cNvSpPr txBox="1"/>
      </xdr:nvSpPr>
      <xdr:spPr>
        <a:xfrm>
          <a:off x="3530111" y="1650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87,252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160855</xdr:rowOff>
    </xdr:from>
    <xdr:to>
      <xdr:col>4</xdr:col>
      <xdr:colOff>206375</xdr:colOff>
      <xdr:row>98</xdr:row>
      <xdr:rowOff>91005</xdr:rowOff>
    </xdr:to>
    <xdr:sp macro="" textlink="">
      <xdr:nvSpPr>
        <xdr:cNvPr id="258" name="円/楕円 257"/>
        <xdr:cNvSpPr/>
      </xdr:nvSpPr>
      <xdr:spPr>
        <a:xfrm>
          <a:off x="2857500" y="167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107532</xdr:rowOff>
    </xdr:from>
    <xdr:ext cx="534377" cy="259045"/>
    <xdr:sp macro="" textlink="">
      <xdr:nvSpPr>
        <xdr:cNvPr id="259" name="テキスト ボックス 258"/>
        <xdr:cNvSpPr txBox="1"/>
      </xdr:nvSpPr>
      <xdr:spPr>
        <a:xfrm>
          <a:off x="2641111" y="165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81,140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157643</xdr:rowOff>
    </xdr:from>
    <xdr:to>
      <xdr:col>3</xdr:col>
      <xdr:colOff>3175</xdr:colOff>
      <xdr:row>98</xdr:row>
      <xdr:rowOff>87793</xdr:rowOff>
    </xdr:to>
    <xdr:sp macro="" textlink="">
      <xdr:nvSpPr>
        <xdr:cNvPr id="260" name="円/楕円 259"/>
        <xdr:cNvSpPr/>
      </xdr:nvSpPr>
      <xdr:spPr>
        <a:xfrm>
          <a:off x="1968500" y="167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104320</xdr:rowOff>
    </xdr:from>
    <xdr:ext cx="534377" cy="259045"/>
    <xdr:sp macro="" textlink="">
      <xdr:nvSpPr>
        <xdr:cNvPr id="261" name="テキスト ボックス 260"/>
        <xdr:cNvSpPr txBox="1"/>
      </xdr:nvSpPr>
      <xdr:spPr>
        <a:xfrm>
          <a:off x="1752111" y="1656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81,435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21321</xdr:rowOff>
    </xdr:from>
    <xdr:to>
      <xdr:col>1</xdr:col>
      <xdr:colOff>485775</xdr:colOff>
      <xdr:row>98</xdr:row>
      <xdr:rowOff>122921</xdr:rowOff>
    </xdr:to>
    <xdr:sp macro="" textlink="">
      <xdr:nvSpPr>
        <xdr:cNvPr id="262" name="円/楕円 261"/>
        <xdr:cNvSpPr/>
      </xdr:nvSpPr>
      <xdr:spPr>
        <a:xfrm>
          <a:off x="1079500" y="1682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139448</xdr:rowOff>
    </xdr:from>
    <xdr:ext cx="534377" cy="259045"/>
    <xdr:sp macro="" textlink="">
      <xdr:nvSpPr>
        <xdr:cNvPr id="263" name="テキスト ボックス 262"/>
        <xdr:cNvSpPr txBox="1"/>
      </xdr:nvSpPr>
      <xdr:spPr>
        <a:xfrm>
          <a:off x="863111" y="1659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157378</xdr:rowOff>
    </xdr:from>
    <xdr:to>
      <xdr:col>15</xdr:col>
      <xdr:colOff>180975</xdr:colOff>
      <xdr:row>33</xdr:row>
      <xdr:rowOff>167963</xdr:rowOff>
    </xdr:to>
    <xdr:cxnSp macro="">
      <xdr:nvCxnSpPr>
        <xdr:cNvPr id="292" name="直線コネクタ 291"/>
        <xdr:cNvCxnSpPr/>
      </xdr:nvCxnSpPr>
      <xdr:spPr>
        <a:xfrm flipV="1">
          <a:off x="9639300" y="5815228"/>
          <a:ext cx="838200" cy="1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41549</xdr:rowOff>
    </xdr:from>
    <xdr:ext cx="534377" cy="259045"/>
    <xdr:sp macro="" textlink="">
      <xdr:nvSpPr>
        <xdr:cNvPr id="293" name="補助費等平均値テキスト"/>
        <xdr:cNvSpPr txBox="1"/>
      </xdr:nvSpPr>
      <xdr:spPr>
        <a:xfrm>
          <a:off x="10528300" y="621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167963</xdr:rowOff>
    </xdr:from>
    <xdr:to>
      <xdr:col>14</xdr:col>
      <xdr:colOff>28575</xdr:colOff>
      <xdr:row>33</xdr:row>
      <xdr:rowOff>169273</xdr:rowOff>
    </xdr:to>
    <xdr:cxnSp macro="">
      <xdr:nvCxnSpPr>
        <xdr:cNvPr id="295" name="直線コネクタ 294"/>
        <xdr:cNvCxnSpPr/>
      </xdr:nvCxnSpPr>
      <xdr:spPr>
        <a:xfrm flipV="1">
          <a:off x="8750300" y="5825813"/>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52438</xdr:rowOff>
    </xdr:from>
    <xdr:to>
      <xdr:col>14</xdr:col>
      <xdr:colOff>79375</xdr:colOff>
      <xdr:row>36</xdr:row>
      <xdr:rowOff>154038</xdr:rowOff>
    </xdr:to>
    <xdr:sp macro="" textlink="">
      <xdr:nvSpPr>
        <xdr:cNvPr id="296" name="フローチャート : 判断 295"/>
        <xdr:cNvSpPr/>
      </xdr:nvSpPr>
      <xdr:spPr>
        <a:xfrm>
          <a:off x="9588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145165</xdr:rowOff>
    </xdr:from>
    <xdr:ext cx="534377" cy="259045"/>
    <xdr:sp macro="" textlink="">
      <xdr:nvSpPr>
        <xdr:cNvPr id="297" name="テキスト ボックス 296"/>
        <xdr:cNvSpPr txBox="1"/>
      </xdr:nvSpPr>
      <xdr:spPr>
        <a:xfrm>
          <a:off x="9372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67378</xdr:rowOff>
    </xdr:from>
    <xdr:to>
      <xdr:col>12</xdr:col>
      <xdr:colOff>511175</xdr:colOff>
      <xdr:row>33</xdr:row>
      <xdr:rowOff>169273</xdr:rowOff>
    </xdr:to>
    <xdr:cxnSp macro="">
      <xdr:nvCxnSpPr>
        <xdr:cNvPr id="298" name="直線コネクタ 297"/>
        <xdr:cNvCxnSpPr/>
      </xdr:nvCxnSpPr>
      <xdr:spPr>
        <a:xfrm>
          <a:off x="7861300" y="5725228"/>
          <a:ext cx="889000" cy="10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71503</xdr:rowOff>
    </xdr:from>
    <xdr:to>
      <xdr:col>12</xdr:col>
      <xdr:colOff>561975</xdr:colOff>
      <xdr:row>37</xdr:row>
      <xdr:rowOff>1653</xdr:rowOff>
    </xdr:to>
    <xdr:sp macro="" textlink="">
      <xdr:nvSpPr>
        <xdr:cNvPr id="299" name="フローチャート : 判断 298"/>
        <xdr:cNvSpPr/>
      </xdr:nvSpPr>
      <xdr:spPr>
        <a:xfrm>
          <a:off x="8699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164230</xdr:rowOff>
    </xdr:from>
    <xdr:ext cx="534377" cy="259045"/>
    <xdr:sp macro="" textlink="">
      <xdr:nvSpPr>
        <xdr:cNvPr id="300" name="テキスト ボックス 299"/>
        <xdr:cNvSpPr txBox="1"/>
      </xdr:nvSpPr>
      <xdr:spPr>
        <a:xfrm>
          <a:off x="8483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67378</xdr:rowOff>
    </xdr:from>
    <xdr:to>
      <xdr:col>11</xdr:col>
      <xdr:colOff>307975</xdr:colOff>
      <xdr:row>34</xdr:row>
      <xdr:rowOff>105585</xdr:rowOff>
    </xdr:to>
    <xdr:cxnSp macro="">
      <xdr:nvCxnSpPr>
        <xdr:cNvPr id="301" name="直線コネクタ 300"/>
        <xdr:cNvCxnSpPr/>
      </xdr:nvCxnSpPr>
      <xdr:spPr>
        <a:xfrm flipV="1">
          <a:off x="6972300" y="5725228"/>
          <a:ext cx="889000" cy="20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77158</xdr:rowOff>
    </xdr:from>
    <xdr:to>
      <xdr:col>11</xdr:col>
      <xdr:colOff>358775</xdr:colOff>
      <xdr:row>37</xdr:row>
      <xdr:rowOff>7308</xdr:rowOff>
    </xdr:to>
    <xdr:sp macro="" textlink="">
      <xdr:nvSpPr>
        <xdr:cNvPr id="302" name="フローチャート : 判断 301"/>
        <xdr:cNvSpPr/>
      </xdr:nvSpPr>
      <xdr:spPr>
        <a:xfrm>
          <a:off x="7810500" y="624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169885</xdr:rowOff>
    </xdr:from>
    <xdr:ext cx="534377" cy="259045"/>
    <xdr:sp macro="" textlink="">
      <xdr:nvSpPr>
        <xdr:cNvPr id="303" name="テキスト ボックス 302"/>
        <xdr:cNvSpPr txBox="1"/>
      </xdr:nvSpPr>
      <xdr:spPr>
        <a:xfrm>
          <a:off x="7594111" y="63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98775</xdr:rowOff>
    </xdr:from>
    <xdr:to>
      <xdr:col>10</xdr:col>
      <xdr:colOff>155575</xdr:colOff>
      <xdr:row>37</xdr:row>
      <xdr:rowOff>28925</xdr:rowOff>
    </xdr:to>
    <xdr:sp macro="" textlink="">
      <xdr:nvSpPr>
        <xdr:cNvPr id="304" name="フローチャート : 判断 303"/>
        <xdr:cNvSpPr/>
      </xdr:nvSpPr>
      <xdr:spPr>
        <a:xfrm>
          <a:off x="6921500" y="627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20052</xdr:rowOff>
    </xdr:from>
    <xdr:ext cx="534377" cy="259045"/>
    <xdr:sp macro="" textlink="">
      <xdr:nvSpPr>
        <xdr:cNvPr id="305" name="テキスト ボックス 304"/>
        <xdr:cNvSpPr txBox="1"/>
      </xdr:nvSpPr>
      <xdr:spPr>
        <a:xfrm>
          <a:off x="6705111" y="636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106578</xdr:rowOff>
    </xdr:from>
    <xdr:to>
      <xdr:col>15</xdr:col>
      <xdr:colOff>231775</xdr:colOff>
      <xdr:row>34</xdr:row>
      <xdr:rowOff>36728</xdr:rowOff>
    </xdr:to>
    <xdr:sp macro="" textlink="">
      <xdr:nvSpPr>
        <xdr:cNvPr id="311" name="円/楕円 310"/>
        <xdr:cNvSpPr/>
      </xdr:nvSpPr>
      <xdr:spPr>
        <a:xfrm>
          <a:off x="10426700" y="57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129455</xdr:rowOff>
    </xdr:from>
    <xdr:ext cx="599010" cy="259045"/>
    <xdr:sp macro="" textlink="">
      <xdr:nvSpPr>
        <xdr:cNvPr id="312" name="補助費等該当値テキスト"/>
        <xdr:cNvSpPr txBox="1"/>
      </xdr:nvSpPr>
      <xdr:spPr>
        <a:xfrm>
          <a:off x="10528300" y="561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120,180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117163</xdr:rowOff>
    </xdr:from>
    <xdr:to>
      <xdr:col>14</xdr:col>
      <xdr:colOff>79375</xdr:colOff>
      <xdr:row>34</xdr:row>
      <xdr:rowOff>47313</xdr:rowOff>
    </xdr:to>
    <xdr:sp macro="" textlink="">
      <xdr:nvSpPr>
        <xdr:cNvPr id="313" name="円/楕円 312"/>
        <xdr:cNvSpPr/>
      </xdr:nvSpPr>
      <xdr:spPr>
        <a:xfrm>
          <a:off x="9588500" y="57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63840</xdr:rowOff>
    </xdr:from>
    <xdr:ext cx="599010" cy="259045"/>
    <xdr:sp macro="" textlink="">
      <xdr:nvSpPr>
        <xdr:cNvPr id="314" name="テキスト ボックス 313"/>
        <xdr:cNvSpPr txBox="1"/>
      </xdr:nvSpPr>
      <xdr:spPr>
        <a:xfrm>
          <a:off x="9339794" y="555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118,791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118473</xdr:rowOff>
    </xdr:from>
    <xdr:to>
      <xdr:col>12</xdr:col>
      <xdr:colOff>561975</xdr:colOff>
      <xdr:row>34</xdr:row>
      <xdr:rowOff>48623</xdr:rowOff>
    </xdr:to>
    <xdr:sp macro="" textlink="">
      <xdr:nvSpPr>
        <xdr:cNvPr id="315" name="円/楕円 314"/>
        <xdr:cNvSpPr/>
      </xdr:nvSpPr>
      <xdr:spPr>
        <a:xfrm>
          <a:off x="86995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65150</xdr:rowOff>
    </xdr:from>
    <xdr:ext cx="599010" cy="259045"/>
    <xdr:sp macro="" textlink="">
      <xdr:nvSpPr>
        <xdr:cNvPr id="316" name="テキスト ボックス 315"/>
        <xdr:cNvSpPr txBox="1"/>
      </xdr:nvSpPr>
      <xdr:spPr>
        <a:xfrm>
          <a:off x="8450794" y="555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118,619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16578</xdr:rowOff>
    </xdr:from>
    <xdr:to>
      <xdr:col>11</xdr:col>
      <xdr:colOff>358775</xdr:colOff>
      <xdr:row>33</xdr:row>
      <xdr:rowOff>118178</xdr:rowOff>
    </xdr:to>
    <xdr:sp macro="" textlink="">
      <xdr:nvSpPr>
        <xdr:cNvPr id="317" name="円/楕円 316"/>
        <xdr:cNvSpPr/>
      </xdr:nvSpPr>
      <xdr:spPr>
        <a:xfrm>
          <a:off x="7810500" y="56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134705</xdr:rowOff>
    </xdr:from>
    <xdr:ext cx="599010" cy="259045"/>
    <xdr:sp macro="" textlink="">
      <xdr:nvSpPr>
        <xdr:cNvPr id="318" name="テキスト ボックス 317"/>
        <xdr:cNvSpPr txBox="1"/>
      </xdr:nvSpPr>
      <xdr:spPr>
        <a:xfrm>
          <a:off x="7561794" y="544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131,991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54785</xdr:rowOff>
    </xdr:from>
    <xdr:to>
      <xdr:col>10</xdr:col>
      <xdr:colOff>155575</xdr:colOff>
      <xdr:row>34</xdr:row>
      <xdr:rowOff>156385</xdr:rowOff>
    </xdr:to>
    <xdr:sp macro="" textlink="">
      <xdr:nvSpPr>
        <xdr:cNvPr id="319" name="円/楕円 318"/>
        <xdr:cNvSpPr/>
      </xdr:nvSpPr>
      <xdr:spPr>
        <a:xfrm>
          <a:off x="6921500" y="58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1462</xdr:rowOff>
    </xdr:from>
    <xdr:ext cx="599010" cy="259045"/>
    <xdr:sp macro="" textlink="">
      <xdr:nvSpPr>
        <xdr:cNvPr id="320" name="テキスト ボックス 319"/>
        <xdr:cNvSpPr txBox="1"/>
      </xdr:nvSpPr>
      <xdr:spPr>
        <a:xfrm>
          <a:off x="6672794" y="565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42840</xdr:rowOff>
    </xdr:from>
    <xdr:to>
      <xdr:col>15</xdr:col>
      <xdr:colOff>180975</xdr:colOff>
      <xdr:row>58</xdr:row>
      <xdr:rowOff>66424</xdr:rowOff>
    </xdr:to>
    <xdr:cxnSp macro="">
      <xdr:nvCxnSpPr>
        <xdr:cNvPr id="349" name="直線コネクタ 348"/>
        <xdr:cNvCxnSpPr/>
      </xdr:nvCxnSpPr>
      <xdr:spPr>
        <a:xfrm flipV="1">
          <a:off x="9639300" y="9986940"/>
          <a:ext cx="8382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22127</xdr:rowOff>
    </xdr:from>
    <xdr:ext cx="534377" cy="259045"/>
    <xdr:sp macro="" textlink="">
      <xdr:nvSpPr>
        <xdr:cNvPr id="350" name="普通建設事業費平均値テキスト"/>
        <xdr:cNvSpPr txBox="1"/>
      </xdr:nvSpPr>
      <xdr:spPr>
        <a:xfrm>
          <a:off x="10528300" y="9966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65015</xdr:rowOff>
    </xdr:from>
    <xdr:to>
      <xdr:col>14</xdr:col>
      <xdr:colOff>28575</xdr:colOff>
      <xdr:row>58</xdr:row>
      <xdr:rowOff>66424</xdr:rowOff>
    </xdr:to>
    <xdr:cxnSp macro="">
      <xdr:nvCxnSpPr>
        <xdr:cNvPr id="352" name="直線コネクタ 351"/>
        <xdr:cNvCxnSpPr/>
      </xdr:nvCxnSpPr>
      <xdr:spPr>
        <a:xfrm>
          <a:off x="8750300" y="10009115"/>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3" name="フローチャート : 判断 352"/>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4" name="テキスト ボックス 353"/>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65015</xdr:rowOff>
    </xdr:from>
    <xdr:to>
      <xdr:col>12</xdr:col>
      <xdr:colOff>511175</xdr:colOff>
      <xdr:row>58</xdr:row>
      <xdr:rowOff>108906</xdr:rowOff>
    </xdr:to>
    <xdr:cxnSp macro="">
      <xdr:nvCxnSpPr>
        <xdr:cNvPr id="355" name="直線コネクタ 354"/>
        <xdr:cNvCxnSpPr/>
      </xdr:nvCxnSpPr>
      <xdr:spPr>
        <a:xfrm flipV="1">
          <a:off x="7861300" y="10009115"/>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6" name="フローチャート : 判断 355"/>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7" name="テキスト ボックス 356"/>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108906</xdr:rowOff>
    </xdr:from>
    <xdr:to>
      <xdr:col>11</xdr:col>
      <xdr:colOff>307975</xdr:colOff>
      <xdr:row>58</xdr:row>
      <xdr:rowOff>109889</xdr:rowOff>
    </xdr:to>
    <xdr:cxnSp macro="">
      <xdr:nvCxnSpPr>
        <xdr:cNvPr id="358" name="直線コネクタ 357"/>
        <xdr:cNvCxnSpPr/>
      </xdr:nvCxnSpPr>
      <xdr:spPr>
        <a:xfrm flipV="1">
          <a:off x="6972300" y="10053006"/>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59" name="フローチャート : 判断 358"/>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0" name="テキスト ボックス 359"/>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1" name="フローチャート : 判断 360"/>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2" name="テキスト ボックス 361"/>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163490</xdr:rowOff>
    </xdr:from>
    <xdr:to>
      <xdr:col>15</xdr:col>
      <xdr:colOff>231775</xdr:colOff>
      <xdr:row>58</xdr:row>
      <xdr:rowOff>93640</xdr:rowOff>
    </xdr:to>
    <xdr:sp macro="" textlink="">
      <xdr:nvSpPr>
        <xdr:cNvPr id="368" name="円/楕円 367"/>
        <xdr:cNvSpPr/>
      </xdr:nvSpPr>
      <xdr:spPr>
        <a:xfrm>
          <a:off x="10426700" y="993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122867</xdr:rowOff>
    </xdr:from>
    <xdr:ext cx="534377" cy="259045"/>
    <xdr:sp macro="" textlink="">
      <xdr:nvSpPr>
        <xdr:cNvPr id="369" name="普通建設事業費該当値テキスト"/>
        <xdr:cNvSpPr txBox="1"/>
      </xdr:nvSpPr>
      <xdr:spPr>
        <a:xfrm>
          <a:off x="10528300" y="972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15624</xdr:rowOff>
    </xdr:from>
    <xdr:to>
      <xdr:col>14</xdr:col>
      <xdr:colOff>79375</xdr:colOff>
      <xdr:row>58</xdr:row>
      <xdr:rowOff>117224</xdr:rowOff>
    </xdr:to>
    <xdr:sp macro="" textlink="">
      <xdr:nvSpPr>
        <xdr:cNvPr id="370" name="円/楕円 369"/>
        <xdr:cNvSpPr/>
      </xdr:nvSpPr>
      <xdr:spPr>
        <a:xfrm>
          <a:off x="9588500" y="99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108351</xdr:rowOff>
    </xdr:from>
    <xdr:ext cx="534377" cy="259045"/>
    <xdr:sp macro="" textlink="">
      <xdr:nvSpPr>
        <xdr:cNvPr id="371" name="テキスト ボックス 370"/>
        <xdr:cNvSpPr txBox="1"/>
      </xdr:nvSpPr>
      <xdr:spPr>
        <a:xfrm>
          <a:off x="9372111" y="1005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14215</xdr:rowOff>
    </xdr:from>
    <xdr:to>
      <xdr:col>12</xdr:col>
      <xdr:colOff>561975</xdr:colOff>
      <xdr:row>58</xdr:row>
      <xdr:rowOff>115815</xdr:rowOff>
    </xdr:to>
    <xdr:sp macro="" textlink="">
      <xdr:nvSpPr>
        <xdr:cNvPr id="372" name="円/楕円 371"/>
        <xdr:cNvSpPr/>
      </xdr:nvSpPr>
      <xdr:spPr>
        <a:xfrm>
          <a:off x="8699500" y="99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106942</xdr:rowOff>
    </xdr:from>
    <xdr:ext cx="534377" cy="259045"/>
    <xdr:sp macro="" textlink="">
      <xdr:nvSpPr>
        <xdr:cNvPr id="373" name="テキスト ボックス 372"/>
        <xdr:cNvSpPr txBox="1"/>
      </xdr:nvSpPr>
      <xdr:spPr>
        <a:xfrm>
          <a:off x="8483111" y="100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58106</xdr:rowOff>
    </xdr:from>
    <xdr:to>
      <xdr:col>11</xdr:col>
      <xdr:colOff>358775</xdr:colOff>
      <xdr:row>58</xdr:row>
      <xdr:rowOff>159706</xdr:rowOff>
    </xdr:to>
    <xdr:sp macro="" textlink="">
      <xdr:nvSpPr>
        <xdr:cNvPr id="374" name="円/楕円 373"/>
        <xdr:cNvSpPr/>
      </xdr:nvSpPr>
      <xdr:spPr>
        <a:xfrm>
          <a:off x="7810500" y="100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150833</xdr:rowOff>
    </xdr:from>
    <xdr:ext cx="534377" cy="259045"/>
    <xdr:sp macro="" textlink="">
      <xdr:nvSpPr>
        <xdr:cNvPr id="375" name="テキスト ボックス 374"/>
        <xdr:cNvSpPr txBox="1"/>
      </xdr:nvSpPr>
      <xdr:spPr>
        <a:xfrm>
          <a:off x="7594111" y="1009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59089</xdr:rowOff>
    </xdr:from>
    <xdr:to>
      <xdr:col>10</xdr:col>
      <xdr:colOff>155575</xdr:colOff>
      <xdr:row>58</xdr:row>
      <xdr:rowOff>160689</xdr:rowOff>
    </xdr:to>
    <xdr:sp macro="" textlink="">
      <xdr:nvSpPr>
        <xdr:cNvPr id="376" name="円/楕円 375"/>
        <xdr:cNvSpPr/>
      </xdr:nvSpPr>
      <xdr:spPr>
        <a:xfrm>
          <a:off x="6921500" y="100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151816</xdr:rowOff>
    </xdr:from>
    <xdr:ext cx="534377" cy="259045"/>
    <xdr:sp macro="" textlink="">
      <xdr:nvSpPr>
        <xdr:cNvPr id="377" name="テキスト ボックス 376"/>
        <xdr:cNvSpPr txBox="1"/>
      </xdr:nvSpPr>
      <xdr:spPr>
        <a:xfrm>
          <a:off x="6705111" y="1009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27983</xdr:rowOff>
    </xdr:from>
    <xdr:to>
      <xdr:col>15</xdr:col>
      <xdr:colOff>180975</xdr:colOff>
      <xdr:row>79</xdr:row>
      <xdr:rowOff>40309</xdr:rowOff>
    </xdr:to>
    <xdr:cxnSp macro="">
      <xdr:nvCxnSpPr>
        <xdr:cNvPr id="406" name="直線コネクタ 405"/>
        <xdr:cNvCxnSpPr/>
      </xdr:nvCxnSpPr>
      <xdr:spPr>
        <a:xfrm>
          <a:off x="9639300" y="13572533"/>
          <a:ext cx="8382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79773</xdr:rowOff>
    </xdr:from>
    <xdr:ext cx="534377" cy="259045"/>
    <xdr:sp macro="" textlink="">
      <xdr:nvSpPr>
        <xdr:cNvPr id="407" name="普通建設事業費 （ うち新規整備　）平均値テキスト"/>
        <xdr:cNvSpPr txBox="1"/>
      </xdr:nvSpPr>
      <xdr:spPr>
        <a:xfrm>
          <a:off x="10528300" y="1328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137858</xdr:rowOff>
    </xdr:from>
    <xdr:to>
      <xdr:col>14</xdr:col>
      <xdr:colOff>79375</xdr:colOff>
      <xdr:row>78</xdr:row>
      <xdr:rowOff>68008</xdr:rowOff>
    </xdr:to>
    <xdr:sp macro="" textlink="">
      <xdr:nvSpPr>
        <xdr:cNvPr id="409" name="フローチャート : 判断 408"/>
        <xdr:cNvSpPr/>
      </xdr:nvSpPr>
      <xdr:spPr>
        <a:xfrm>
          <a:off x="9588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84535</xdr:rowOff>
    </xdr:from>
    <xdr:ext cx="534377" cy="259045"/>
    <xdr:sp macro="" textlink="">
      <xdr:nvSpPr>
        <xdr:cNvPr id="410" name="テキスト ボックス 409"/>
        <xdr:cNvSpPr txBox="1"/>
      </xdr:nvSpPr>
      <xdr:spPr>
        <a:xfrm>
          <a:off x="9372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160959</xdr:rowOff>
    </xdr:from>
    <xdr:to>
      <xdr:col>15</xdr:col>
      <xdr:colOff>231775</xdr:colOff>
      <xdr:row>79</xdr:row>
      <xdr:rowOff>91109</xdr:rowOff>
    </xdr:to>
    <xdr:sp macro="" textlink="">
      <xdr:nvSpPr>
        <xdr:cNvPr id="416" name="円/楕円 415"/>
        <xdr:cNvSpPr/>
      </xdr:nvSpPr>
      <xdr:spPr>
        <a:xfrm>
          <a:off x="10426700" y="1353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75886</xdr:rowOff>
    </xdr:from>
    <xdr:ext cx="469744" cy="259045"/>
    <xdr:sp macro="" textlink="">
      <xdr:nvSpPr>
        <xdr:cNvPr id="417" name="普通建設事業費 （ うち新規整備　）該当値テキスト"/>
        <xdr:cNvSpPr txBox="1"/>
      </xdr:nvSpPr>
      <xdr:spPr>
        <a:xfrm>
          <a:off x="10528300" y="1344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148633</xdr:rowOff>
    </xdr:from>
    <xdr:to>
      <xdr:col>14</xdr:col>
      <xdr:colOff>79375</xdr:colOff>
      <xdr:row>79</xdr:row>
      <xdr:rowOff>78783</xdr:rowOff>
    </xdr:to>
    <xdr:sp macro="" textlink="">
      <xdr:nvSpPr>
        <xdr:cNvPr id="418" name="円/楕円 417"/>
        <xdr:cNvSpPr/>
      </xdr:nvSpPr>
      <xdr:spPr>
        <a:xfrm>
          <a:off x="9588500" y="135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69910</xdr:rowOff>
    </xdr:from>
    <xdr:ext cx="469744" cy="259045"/>
    <xdr:sp macro="" textlink="">
      <xdr:nvSpPr>
        <xdr:cNvPr id="419" name="テキスト ボックス 418"/>
        <xdr:cNvSpPr txBox="1"/>
      </xdr:nvSpPr>
      <xdr:spPr>
        <a:xfrm>
          <a:off x="9404427" y="1361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42289</xdr:rowOff>
    </xdr:from>
    <xdr:to>
      <xdr:col>15</xdr:col>
      <xdr:colOff>180975</xdr:colOff>
      <xdr:row>95</xdr:row>
      <xdr:rowOff>17737</xdr:rowOff>
    </xdr:to>
    <xdr:cxnSp macro="">
      <xdr:nvCxnSpPr>
        <xdr:cNvPr id="446" name="直線コネクタ 445"/>
        <xdr:cNvCxnSpPr/>
      </xdr:nvCxnSpPr>
      <xdr:spPr>
        <a:xfrm flipV="1">
          <a:off x="9639300" y="16158589"/>
          <a:ext cx="838200" cy="14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154195</xdr:rowOff>
    </xdr:from>
    <xdr:ext cx="534377" cy="259045"/>
    <xdr:sp macro="" textlink="">
      <xdr:nvSpPr>
        <xdr:cNvPr id="447" name="普通建設事業費 （ うち更新整備　）平均値テキスト"/>
        <xdr:cNvSpPr txBox="1"/>
      </xdr:nvSpPr>
      <xdr:spPr>
        <a:xfrm>
          <a:off x="10528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100870</xdr:rowOff>
    </xdr:from>
    <xdr:to>
      <xdr:col>14</xdr:col>
      <xdr:colOff>79375</xdr:colOff>
      <xdr:row>97</xdr:row>
      <xdr:rowOff>31020</xdr:rowOff>
    </xdr:to>
    <xdr:sp macro="" textlink="">
      <xdr:nvSpPr>
        <xdr:cNvPr id="449" name="フローチャート : 判断 448"/>
        <xdr:cNvSpPr/>
      </xdr:nvSpPr>
      <xdr:spPr>
        <a:xfrm>
          <a:off x="9588500" y="165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22147</xdr:rowOff>
    </xdr:from>
    <xdr:ext cx="534377" cy="259045"/>
    <xdr:sp macro="" textlink="">
      <xdr:nvSpPr>
        <xdr:cNvPr id="450" name="テキスト ボックス 449"/>
        <xdr:cNvSpPr txBox="1"/>
      </xdr:nvSpPr>
      <xdr:spPr>
        <a:xfrm>
          <a:off x="9372111" y="1665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162939</xdr:rowOff>
    </xdr:from>
    <xdr:to>
      <xdr:col>15</xdr:col>
      <xdr:colOff>231775</xdr:colOff>
      <xdr:row>94</xdr:row>
      <xdr:rowOff>93089</xdr:rowOff>
    </xdr:to>
    <xdr:sp macro="" textlink="">
      <xdr:nvSpPr>
        <xdr:cNvPr id="456" name="円/楕円 455"/>
        <xdr:cNvSpPr/>
      </xdr:nvSpPr>
      <xdr:spPr>
        <a:xfrm>
          <a:off x="10426700" y="1610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14366</xdr:rowOff>
    </xdr:from>
    <xdr:ext cx="534377" cy="259045"/>
    <xdr:sp macro="" textlink="">
      <xdr:nvSpPr>
        <xdr:cNvPr id="457" name="普通建設事業費 （ うち更新整備　）該当値テキスト"/>
        <xdr:cNvSpPr txBox="1"/>
      </xdr:nvSpPr>
      <xdr:spPr>
        <a:xfrm>
          <a:off x="10528300" y="159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85,653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138387</xdr:rowOff>
    </xdr:from>
    <xdr:to>
      <xdr:col>14</xdr:col>
      <xdr:colOff>79375</xdr:colOff>
      <xdr:row>95</xdr:row>
      <xdr:rowOff>68537</xdr:rowOff>
    </xdr:to>
    <xdr:sp macro="" textlink="">
      <xdr:nvSpPr>
        <xdr:cNvPr id="458" name="円/楕円 457"/>
        <xdr:cNvSpPr/>
      </xdr:nvSpPr>
      <xdr:spPr>
        <a:xfrm>
          <a:off x="9588500" y="1625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85064</xdr:rowOff>
    </xdr:from>
    <xdr:ext cx="534377" cy="259045"/>
    <xdr:sp macro="" textlink="">
      <xdr:nvSpPr>
        <xdr:cNvPr id="459" name="テキスト ボックス 458"/>
        <xdr:cNvSpPr txBox="1"/>
      </xdr:nvSpPr>
      <xdr:spPr>
        <a:xfrm>
          <a:off x="9372111" y="160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8" name="直線コネクタ 48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122807</xdr:rowOff>
    </xdr:from>
    <xdr:ext cx="469744" cy="259045"/>
    <xdr:sp macro="" textlink="">
      <xdr:nvSpPr>
        <xdr:cNvPr id="489" name="災害復旧事業費平均値テキスト"/>
        <xdr:cNvSpPr txBox="1"/>
      </xdr:nvSpPr>
      <xdr:spPr>
        <a:xfrm>
          <a:off x="16370300" y="6466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1" name="直線コネクタ 49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10585</xdr:rowOff>
    </xdr:from>
    <xdr:to>
      <xdr:col>22</xdr:col>
      <xdr:colOff>415925</xdr:colOff>
      <xdr:row>38</xdr:row>
      <xdr:rowOff>112185</xdr:rowOff>
    </xdr:to>
    <xdr:sp macro="" textlink="">
      <xdr:nvSpPr>
        <xdr:cNvPr id="492" name="フローチャート : 判断 491"/>
        <xdr:cNvSpPr/>
      </xdr:nvSpPr>
      <xdr:spPr>
        <a:xfrm>
          <a:off x="15430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128712</xdr:rowOff>
    </xdr:from>
    <xdr:ext cx="469744" cy="259045"/>
    <xdr:sp macro="" textlink="">
      <xdr:nvSpPr>
        <xdr:cNvPr id="493" name="テキスト ボックス 492"/>
        <xdr:cNvSpPr txBox="1"/>
      </xdr:nvSpPr>
      <xdr:spPr>
        <a:xfrm>
          <a:off x="15246427"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4" name="直線コネクタ 49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14433</xdr:rowOff>
    </xdr:from>
    <xdr:to>
      <xdr:col>21</xdr:col>
      <xdr:colOff>212725</xdr:colOff>
      <xdr:row>38</xdr:row>
      <xdr:rowOff>116033</xdr:rowOff>
    </xdr:to>
    <xdr:sp macro="" textlink="">
      <xdr:nvSpPr>
        <xdr:cNvPr id="495" name="フローチャート : 判断 494"/>
        <xdr:cNvSpPr/>
      </xdr:nvSpPr>
      <xdr:spPr>
        <a:xfrm>
          <a:off x="14541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132561</xdr:rowOff>
    </xdr:from>
    <xdr:ext cx="469744" cy="259045"/>
    <xdr:sp macro="" textlink="">
      <xdr:nvSpPr>
        <xdr:cNvPr id="496" name="テキスト ボックス 495"/>
        <xdr:cNvSpPr txBox="1"/>
      </xdr:nvSpPr>
      <xdr:spPr>
        <a:xfrm>
          <a:off x="14357427"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40849</xdr:rowOff>
    </xdr:from>
    <xdr:to>
      <xdr:col>19</xdr:col>
      <xdr:colOff>644525</xdr:colOff>
      <xdr:row>39</xdr:row>
      <xdr:rowOff>44450</xdr:rowOff>
    </xdr:to>
    <xdr:cxnSp macro="">
      <xdr:nvCxnSpPr>
        <xdr:cNvPr id="497" name="直線コネクタ 496"/>
        <xdr:cNvCxnSpPr/>
      </xdr:nvCxnSpPr>
      <xdr:spPr>
        <a:xfrm>
          <a:off x="12814300" y="6727399"/>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123095</xdr:rowOff>
    </xdr:from>
    <xdr:to>
      <xdr:col>20</xdr:col>
      <xdr:colOff>9525</xdr:colOff>
      <xdr:row>38</xdr:row>
      <xdr:rowOff>53245</xdr:rowOff>
    </xdr:to>
    <xdr:sp macro="" textlink="">
      <xdr:nvSpPr>
        <xdr:cNvPr id="498" name="フローチャート : 判断 497"/>
        <xdr:cNvSpPr/>
      </xdr:nvSpPr>
      <xdr:spPr>
        <a:xfrm>
          <a:off x="13652500" y="64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69772</xdr:rowOff>
    </xdr:from>
    <xdr:ext cx="534377" cy="259045"/>
    <xdr:sp macro="" textlink="">
      <xdr:nvSpPr>
        <xdr:cNvPr id="499" name="テキスト ボックス 498"/>
        <xdr:cNvSpPr txBox="1"/>
      </xdr:nvSpPr>
      <xdr:spPr>
        <a:xfrm>
          <a:off x="13436111" y="62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29273</xdr:rowOff>
    </xdr:from>
    <xdr:to>
      <xdr:col>18</xdr:col>
      <xdr:colOff>492125</xdr:colOff>
      <xdr:row>38</xdr:row>
      <xdr:rowOff>130873</xdr:rowOff>
    </xdr:to>
    <xdr:sp macro="" textlink="">
      <xdr:nvSpPr>
        <xdr:cNvPr id="500" name="フローチャート : 判断 499"/>
        <xdr:cNvSpPr/>
      </xdr:nvSpPr>
      <xdr:spPr>
        <a:xfrm>
          <a:off x="12763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147400</xdr:rowOff>
    </xdr:from>
    <xdr:ext cx="469744" cy="259045"/>
    <xdr:sp macro="" textlink="">
      <xdr:nvSpPr>
        <xdr:cNvPr id="501" name="テキスト ボックス 500"/>
        <xdr:cNvSpPr txBox="1"/>
      </xdr:nvSpPr>
      <xdr:spPr>
        <a:xfrm>
          <a:off x="12579427" y="631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7" name="円/楕円 50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9" name="円/楕円 50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0" name="テキスト ボックス 50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1" name="円/楕円 51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2" name="テキスト ボックス 51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3" name="円/楕円 51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4" name="テキスト ボックス 51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161499</xdr:rowOff>
    </xdr:from>
    <xdr:to>
      <xdr:col>18</xdr:col>
      <xdr:colOff>492125</xdr:colOff>
      <xdr:row>39</xdr:row>
      <xdr:rowOff>91649</xdr:rowOff>
    </xdr:to>
    <xdr:sp macro="" textlink="">
      <xdr:nvSpPr>
        <xdr:cNvPr id="515" name="円/楕円 514"/>
        <xdr:cNvSpPr/>
      </xdr:nvSpPr>
      <xdr:spPr>
        <a:xfrm>
          <a:off x="12763500" y="667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82776</xdr:rowOff>
    </xdr:from>
    <xdr:ext cx="378565" cy="259045"/>
    <xdr:sp macro="" textlink="">
      <xdr:nvSpPr>
        <xdr:cNvPr id="516" name="テキスト ボックス 515"/>
        <xdr:cNvSpPr txBox="1"/>
      </xdr:nvSpPr>
      <xdr:spPr>
        <a:xfrm>
          <a:off x="12625017" y="676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142240</xdr:rowOff>
    </xdr:from>
    <xdr:to>
      <xdr:col>22</xdr:col>
      <xdr:colOff>415925</xdr:colOff>
      <xdr:row>59</xdr:row>
      <xdr:rowOff>72390</xdr:rowOff>
    </xdr:to>
    <xdr:sp macro="" textlink="">
      <xdr:nvSpPr>
        <xdr:cNvPr id="549" name="フローチャート : 判断 548"/>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88917</xdr:rowOff>
    </xdr:from>
    <xdr:ext cx="249299" cy="259045"/>
    <xdr:sp macro="" textlink="">
      <xdr:nvSpPr>
        <xdr:cNvPr id="550" name="テキスト ボックス 549"/>
        <xdr:cNvSpPr txBox="1"/>
      </xdr:nvSpPr>
      <xdr:spPr>
        <a:xfrm>
          <a:off x="15356649" y="9861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119380</xdr:rowOff>
    </xdr:from>
    <xdr:to>
      <xdr:col>21</xdr:col>
      <xdr:colOff>212725</xdr:colOff>
      <xdr:row>59</xdr:row>
      <xdr:rowOff>49530</xdr:rowOff>
    </xdr:to>
    <xdr:sp macro="" textlink="">
      <xdr:nvSpPr>
        <xdr:cNvPr id="552" name="フローチャート : 判断 551"/>
        <xdr:cNvSpPr/>
      </xdr:nvSpPr>
      <xdr:spPr>
        <a:xfrm>
          <a:off x="1454150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66057</xdr:rowOff>
    </xdr:from>
    <xdr:ext cx="249299" cy="259045"/>
    <xdr:sp macro="" textlink="">
      <xdr:nvSpPr>
        <xdr:cNvPr id="553" name="テキスト ボックス 552"/>
        <xdr:cNvSpPr txBox="1"/>
      </xdr:nvSpPr>
      <xdr:spPr>
        <a:xfrm>
          <a:off x="14467649" y="9838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96520</xdr:rowOff>
    </xdr:from>
    <xdr:to>
      <xdr:col>20</xdr:col>
      <xdr:colOff>9525</xdr:colOff>
      <xdr:row>59</xdr:row>
      <xdr:rowOff>26670</xdr:rowOff>
    </xdr:to>
    <xdr:sp macro="" textlink="">
      <xdr:nvSpPr>
        <xdr:cNvPr id="555" name="フローチャート : 判断 554"/>
        <xdr:cNvSpPr/>
      </xdr:nvSpPr>
      <xdr:spPr>
        <a:xfrm>
          <a:off x="13652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43197</xdr:rowOff>
    </xdr:from>
    <xdr:ext cx="249299" cy="259045"/>
    <xdr:sp macro="" textlink="">
      <xdr:nvSpPr>
        <xdr:cNvPr id="556" name="テキスト ボックス 555"/>
        <xdr:cNvSpPr txBox="1"/>
      </xdr:nvSpPr>
      <xdr:spPr>
        <a:xfrm>
          <a:off x="13578649" y="981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138430</xdr:rowOff>
    </xdr:from>
    <xdr:to>
      <xdr:col>18</xdr:col>
      <xdr:colOff>492125</xdr:colOff>
      <xdr:row>58</xdr:row>
      <xdr:rowOff>68580</xdr:rowOff>
    </xdr:to>
    <xdr:sp macro="" textlink="">
      <xdr:nvSpPr>
        <xdr:cNvPr id="557" name="フローチャート : 判断 556"/>
        <xdr:cNvSpPr/>
      </xdr:nvSpPr>
      <xdr:spPr>
        <a:xfrm>
          <a:off x="12763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56</xdr:row>
      <xdr:rowOff>85107</xdr:rowOff>
    </xdr:from>
    <xdr:ext cx="313932" cy="259045"/>
    <xdr:sp macro="" textlink="">
      <xdr:nvSpPr>
        <xdr:cNvPr id="558" name="テキスト ボックス 557"/>
        <xdr:cNvSpPr txBox="1"/>
      </xdr:nvSpPr>
      <xdr:spPr>
        <a:xfrm>
          <a:off x="12657333" y="968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7" name="テキスト ボックス 566"/>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9" name="テキスト ボックス 56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1" name="テキスト ボックス 57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3" name="テキスト ボックス 57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12154</xdr:rowOff>
    </xdr:from>
    <xdr:to>
      <xdr:col>23</xdr:col>
      <xdr:colOff>517525</xdr:colOff>
      <xdr:row>73</xdr:row>
      <xdr:rowOff>113271</xdr:rowOff>
    </xdr:to>
    <xdr:cxnSp macro="">
      <xdr:nvCxnSpPr>
        <xdr:cNvPr id="602" name="直線コネクタ 601"/>
        <xdr:cNvCxnSpPr/>
      </xdr:nvCxnSpPr>
      <xdr:spPr>
        <a:xfrm>
          <a:off x="15481300" y="12528004"/>
          <a:ext cx="838200" cy="1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136453</xdr:rowOff>
    </xdr:from>
    <xdr:ext cx="534377" cy="259045"/>
    <xdr:sp macro="" textlink="">
      <xdr:nvSpPr>
        <xdr:cNvPr id="603" name="公債費平均値テキスト"/>
        <xdr:cNvSpPr txBox="1"/>
      </xdr:nvSpPr>
      <xdr:spPr>
        <a:xfrm>
          <a:off x="16370300" y="1282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122860</xdr:rowOff>
    </xdr:from>
    <xdr:to>
      <xdr:col>22</xdr:col>
      <xdr:colOff>365125</xdr:colOff>
      <xdr:row>73</xdr:row>
      <xdr:rowOff>12154</xdr:rowOff>
    </xdr:to>
    <xdr:cxnSp macro="">
      <xdr:nvCxnSpPr>
        <xdr:cNvPr id="605" name="直線コネクタ 604"/>
        <xdr:cNvCxnSpPr/>
      </xdr:nvCxnSpPr>
      <xdr:spPr>
        <a:xfrm>
          <a:off x="14592300" y="12467260"/>
          <a:ext cx="889000" cy="6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161519</xdr:rowOff>
    </xdr:from>
    <xdr:to>
      <xdr:col>22</xdr:col>
      <xdr:colOff>415925</xdr:colOff>
      <xdr:row>74</xdr:row>
      <xdr:rowOff>91669</xdr:rowOff>
    </xdr:to>
    <xdr:sp macro="" textlink="">
      <xdr:nvSpPr>
        <xdr:cNvPr id="606" name="フローチャート : 判断 605"/>
        <xdr:cNvSpPr/>
      </xdr:nvSpPr>
      <xdr:spPr>
        <a:xfrm>
          <a:off x="15430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82796</xdr:rowOff>
    </xdr:from>
    <xdr:ext cx="534377" cy="259045"/>
    <xdr:sp macro="" textlink="">
      <xdr:nvSpPr>
        <xdr:cNvPr id="607" name="テキスト ボックス 606"/>
        <xdr:cNvSpPr txBox="1"/>
      </xdr:nvSpPr>
      <xdr:spPr>
        <a:xfrm>
          <a:off x="15214111" y="127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25781</xdr:rowOff>
    </xdr:from>
    <xdr:to>
      <xdr:col>21</xdr:col>
      <xdr:colOff>161925</xdr:colOff>
      <xdr:row>72</xdr:row>
      <xdr:rowOff>122860</xdr:rowOff>
    </xdr:to>
    <xdr:cxnSp macro="">
      <xdr:nvCxnSpPr>
        <xdr:cNvPr id="608" name="直線コネクタ 607"/>
        <xdr:cNvCxnSpPr/>
      </xdr:nvCxnSpPr>
      <xdr:spPr>
        <a:xfrm>
          <a:off x="13703300" y="12370181"/>
          <a:ext cx="889000" cy="9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154686</xdr:rowOff>
    </xdr:from>
    <xdr:to>
      <xdr:col>21</xdr:col>
      <xdr:colOff>212725</xdr:colOff>
      <xdr:row>74</xdr:row>
      <xdr:rowOff>84836</xdr:rowOff>
    </xdr:to>
    <xdr:sp macro="" textlink="">
      <xdr:nvSpPr>
        <xdr:cNvPr id="609" name="フローチャート : 判断 608"/>
        <xdr:cNvSpPr/>
      </xdr:nvSpPr>
      <xdr:spPr>
        <a:xfrm>
          <a:off x="14541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75963</xdr:rowOff>
    </xdr:from>
    <xdr:ext cx="534377" cy="259045"/>
    <xdr:sp macro="" textlink="">
      <xdr:nvSpPr>
        <xdr:cNvPr id="610" name="テキスト ボックス 609"/>
        <xdr:cNvSpPr txBox="1"/>
      </xdr:nvSpPr>
      <xdr:spPr>
        <a:xfrm>
          <a:off x="14325111" y="127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79794</xdr:rowOff>
    </xdr:from>
    <xdr:to>
      <xdr:col>19</xdr:col>
      <xdr:colOff>644525</xdr:colOff>
      <xdr:row>72</xdr:row>
      <xdr:rowOff>25781</xdr:rowOff>
    </xdr:to>
    <xdr:cxnSp macro="">
      <xdr:nvCxnSpPr>
        <xdr:cNvPr id="611" name="直線コネクタ 610"/>
        <xdr:cNvCxnSpPr/>
      </xdr:nvCxnSpPr>
      <xdr:spPr>
        <a:xfrm>
          <a:off x="12814300" y="12252744"/>
          <a:ext cx="889000" cy="11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151981</xdr:rowOff>
    </xdr:from>
    <xdr:to>
      <xdr:col>20</xdr:col>
      <xdr:colOff>9525</xdr:colOff>
      <xdr:row>74</xdr:row>
      <xdr:rowOff>82131</xdr:rowOff>
    </xdr:to>
    <xdr:sp macro="" textlink="">
      <xdr:nvSpPr>
        <xdr:cNvPr id="612" name="フローチャート : 判断 611"/>
        <xdr:cNvSpPr/>
      </xdr:nvSpPr>
      <xdr:spPr>
        <a:xfrm>
          <a:off x="13652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73258</xdr:rowOff>
    </xdr:from>
    <xdr:ext cx="534377" cy="259045"/>
    <xdr:sp macro="" textlink="">
      <xdr:nvSpPr>
        <xdr:cNvPr id="613" name="テキスト ボックス 612"/>
        <xdr:cNvSpPr txBox="1"/>
      </xdr:nvSpPr>
      <xdr:spPr>
        <a:xfrm>
          <a:off x="13436111" y="127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137313</xdr:rowOff>
    </xdr:from>
    <xdr:to>
      <xdr:col>18</xdr:col>
      <xdr:colOff>492125</xdr:colOff>
      <xdr:row>74</xdr:row>
      <xdr:rowOff>67463</xdr:rowOff>
    </xdr:to>
    <xdr:sp macro="" textlink="">
      <xdr:nvSpPr>
        <xdr:cNvPr id="614" name="フローチャート : 判断 613"/>
        <xdr:cNvSpPr/>
      </xdr:nvSpPr>
      <xdr:spPr>
        <a:xfrm>
          <a:off x="12763500" y="12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58590</xdr:rowOff>
    </xdr:from>
    <xdr:ext cx="534377" cy="259045"/>
    <xdr:sp macro="" textlink="">
      <xdr:nvSpPr>
        <xdr:cNvPr id="615" name="テキスト ボックス 614"/>
        <xdr:cNvSpPr txBox="1"/>
      </xdr:nvSpPr>
      <xdr:spPr>
        <a:xfrm>
          <a:off x="12547111" y="1274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62471</xdr:rowOff>
    </xdr:from>
    <xdr:to>
      <xdr:col>23</xdr:col>
      <xdr:colOff>568325</xdr:colOff>
      <xdr:row>73</xdr:row>
      <xdr:rowOff>164071</xdr:rowOff>
    </xdr:to>
    <xdr:sp macro="" textlink="">
      <xdr:nvSpPr>
        <xdr:cNvPr id="621" name="円/楕円 620"/>
        <xdr:cNvSpPr/>
      </xdr:nvSpPr>
      <xdr:spPr>
        <a:xfrm>
          <a:off x="16268700" y="1257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85348</xdr:rowOff>
    </xdr:from>
    <xdr:ext cx="534377" cy="259045"/>
    <xdr:sp macro="" textlink="">
      <xdr:nvSpPr>
        <xdr:cNvPr id="622" name="公債費該当値テキスト"/>
        <xdr:cNvSpPr txBox="1"/>
      </xdr:nvSpPr>
      <xdr:spPr>
        <a:xfrm>
          <a:off x="16370300" y="124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75,581</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132804</xdr:rowOff>
    </xdr:from>
    <xdr:to>
      <xdr:col>22</xdr:col>
      <xdr:colOff>415925</xdr:colOff>
      <xdr:row>73</xdr:row>
      <xdr:rowOff>62954</xdr:rowOff>
    </xdr:to>
    <xdr:sp macro="" textlink="">
      <xdr:nvSpPr>
        <xdr:cNvPr id="623" name="円/楕円 622"/>
        <xdr:cNvSpPr/>
      </xdr:nvSpPr>
      <xdr:spPr>
        <a:xfrm>
          <a:off x="15430500" y="1247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79481</xdr:rowOff>
    </xdr:from>
    <xdr:ext cx="534377" cy="259045"/>
    <xdr:sp macro="" textlink="">
      <xdr:nvSpPr>
        <xdr:cNvPr id="624" name="テキスト ボックス 623"/>
        <xdr:cNvSpPr txBox="1"/>
      </xdr:nvSpPr>
      <xdr:spPr>
        <a:xfrm>
          <a:off x="15214111" y="1225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83,543</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72060</xdr:rowOff>
    </xdr:from>
    <xdr:to>
      <xdr:col>21</xdr:col>
      <xdr:colOff>212725</xdr:colOff>
      <xdr:row>73</xdr:row>
      <xdr:rowOff>2210</xdr:rowOff>
    </xdr:to>
    <xdr:sp macro="" textlink="">
      <xdr:nvSpPr>
        <xdr:cNvPr id="625" name="円/楕円 624"/>
        <xdr:cNvSpPr/>
      </xdr:nvSpPr>
      <xdr:spPr>
        <a:xfrm>
          <a:off x="14541500" y="124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18737</xdr:rowOff>
    </xdr:from>
    <xdr:ext cx="534377" cy="259045"/>
    <xdr:sp macro="" textlink="">
      <xdr:nvSpPr>
        <xdr:cNvPr id="626" name="テキスト ボックス 625"/>
        <xdr:cNvSpPr txBox="1"/>
      </xdr:nvSpPr>
      <xdr:spPr>
        <a:xfrm>
          <a:off x="14325111" y="1219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88,326</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146431</xdr:rowOff>
    </xdr:from>
    <xdr:to>
      <xdr:col>20</xdr:col>
      <xdr:colOff>9525</xdr:colOff>
      <xdr:row>72</xdr:row>
      <xdr:rowOff>76581</xdr:rowOff>
    </xdr:to>
    <xdr:sp macro="" textlink="">
      <xdr:nvSpPr>
        <xdr:cNvPr id="627" name="円/楕円 626"/>
        <xdr:cNvSpPr/>
      </xdr:nvSpPr>
      <xdr:spPr>
        <a:xfrm>
          <a:off x="13652500" y="1231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93108</xdr:rowOff>
    </xdr:from>
    <xdr:ext cx="534377" cy="259045"/>
    <xdr:sp macro="" textlink="">
      <xdr:nvSpPr>
        <xdr:cNvPr id="628" name="テキスト ボックス 627"/>
        <xdr:cNvSpPr txBox="1"/>
      </xdr:nvSpPr>
      <xdr:spPr>
        <a:xfrm>
          <a:off x="13436111" y="1209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95,970</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28994</xdr:rowOff>
    </xdr:from>
    <xdr:to>
      <xdr:col>18</xdr:col>
      <xdr:colOff>492125</xdr:colOff>
      <xdr:row>71</xdr:row>
      <xdr:rowOff>130594</xdr:rowOff>
    </xdr:to>
    <xdr:sp macro="" textlink="">
      <xdr:nvSpPr>
        <xdr:cNvPr id="629" name="円/楕円 628"/>
        <xdr:cNvSpPr/>
      </xdr:nvSpPr>
      <xdr:spPr>
        <a:xfrm>
          <a:off x="12763500" y="122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147121</xdr:rowOff>
    </xdr:from>
    <xdr:ext cx="599010" cy="259045"/>
    <xdr:sp macro="" textlink="">
      <xdr:nvSpPr>
        <xdr:cNvPr id="630" name="テキスト ボックス 629"/>
        <xdr:cNvSpPr txBox="1"/>
      </xdr:nvSpPr>
      <xdr:spPr>
        <a:xfrm>
          <a:off x="12514794" y="1197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36409</xdr:rowOff>
    </xdr:from>
    <xdr:to>
      <xdr:col>23</xdr:col>
      <xdr:colOff>517525</xdr:colOff>
      <xdr:row>99</xdr:row>
      <xdr:rowOff>50519</xdr:rowOff>
    </xdr:to>
    <xdr:cxnSp macro="">
      <xdr:nvCxnSpPr>
        <xdr:cNvPr id="661" name="直線コネクタ 660"/>
        <xdr:cNvCxnSpPr/>
      </xdr:nvCxnSpPr>
      <xdr:spPr>
        <a:xfrm>
          <a:off x="15481300" y="17009959"/>
          <a:ext cx="838200" cy="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153559</xdr:rowOff>
    </xdr:from>
    <xdr:ext cx="534377" cy="259045"/>
    <xdr:sp macro="" textlink="">
      <xdr:nvSpPr>
        <xdr:cNvPr id="662" name="積立金平均値テキスト"/>
        <xdr:cNvSpPr txBox="1"/>
      </xdr:nvSpPr>
      <xdr:spPr>
        <a:xfrm>
          <a:off x="16370300" y="1695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36409</xdr:rowOff>
    </xdr:from>
    <xdr:to>
      <xdr:col>22</xdr:col>
      <xdr:colOff>365125</xdr:colOff>
      <xdr:row>99</xdr:row>
      <xdr:rowOff>95952</xdr:rowOff>
    </xdr:to>
    <xdr:cxnSp macro="">
      <xdr:nvCxnSpPr>
        <xdr:cNvPr id="664" name="直線コネクタ 663"/>
        <xdr:cNvCxnSpPr/>
      </xdr:nvCxnSpPr>
      <xdr:spPr>
        <a:xfrm flipV="1">
          <a:off x="14592300" y="17009959"/>
          <a:ext cx="889000" cy="5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119033</xdr:rowOff>
    </xdr:from>
    <xdr:to>
      <xdr:col>22</xdr:col>
      <xdr:colOff>415925</xdr:colOff>
      <xdr:row>99</xdr:row>
      <xdr:rowOff>49183</xdr:rowOff>
    </xdr:to>
    <xdr:sp macro="" textlink="">
      <xdr:nvSpPr>
        <xdr:cNvPr id="665" name="フローチャート : 判断 664"/>
        <xdr:cNvSpPr/>
      </xdr:nvSpPr>
      <xdr:spPr>
        <a:xfrm>
          <a:off x="15430500" y="169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65710</xdr:rowOff>
    </xdr:from>
    <xdr:ext cx="534377" cy="259045"/>
    <xdr:sp macro="" textlink="">
      <xdr:nvSpPr>
        <xdr:cNvPr id="666" name="テキスト ボックス 665"/>
        <xdr:cNvSpPr txBox="1"/>
      </xdr:nvSpPr>
      <xdr:spPr>
        <a:xfrm>
          <a:off x="15214111" y="1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55059</xdr:rowOff>
    </xdr:from>
    <xdr:to>
      <xdr:col>21</xdr:col>
      <xdr:colOff>161925</xdr:colOff>
      <xdr:row>99</xdr:row>
      <xdr:rowOff>95952</xdr:rowOff>
    </xdr:to>
    <xdr:cxnSp macro="">
      <xdr:nvCxnSpPr>
        <xdr:cNvPr id="667" name="直線コネクタ 666"/>
        <xdr:cNvCxnSpPr/>
      </xdr:nvCxnSpPr>
      <xdr:spPr>
        <a:xfrm>
          <a:off x="13703300" y="17028609"/>
          <a:ext cx="889000" cy="4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126681</xdr:rowOff>
    </xdr:from>
    <xdr:to>
      <xdr:col>21</xdr:col>
      <xdr:colOff>212725</xdr:colOff>
      <xdr:row>99</xdr:row>
      <xdr:rowOff>56831</xdr:rowOff>
    </xdr:to>
    <xdr:sp macro="" textlink="">
      <xdr:nvSpPr>
        <xdr:cNvPr id="668" name="フローチャート : 判断 667"/>
        <xdr:cNvSpPr/>
      </xdr:nvSpPr>
      <xdr:spPr>
        <a:xfrm>
          <a:off x="14541500" y="1692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73358</xdr:rowOff>
    </xdr:from>
    <xdr:ext cx="534377" cy="259045"/>
    <xdr:sp macro="" textlink="">
      <xdr:nvSpPr>
        <xdr:cNvPr id="669" name="テキスト ボックス 668"/>
        <xdr:cNvSpPr txBox="1"/>
      </xdr:nvSpPr>
      <xdr:spPr>
        <a:xfrm>
          <a:off x="14325111" y="1670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55059</xdr:rowOff>
    </xdr:from>
    <xdr:to>
      <xdr:col>19</xdr:col>
      <xdr:colOff>644525</xdr:colOff>
      <xdr:row>99</xdr:row>
      <xdr:rowOff>63750</xdr:rowOff>
    </xdr:to>
    <xdr:cxnSp macro="">
      <xdr:nvCxnSpPr>
        <xdr:cNvPr id="670" name="直線コネクタ 669"/>
        <xdr:cNvCxnSpPr/>
      </xdr:nvCxnSpPr>
      <xdr:spPr>
        <a:xfrm flipV="1">
          <a:off x="12814300" y="17028609"/>
          <a:ext cx="8890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37830</xdr:rowOff>
    </xdr:from>
    <xdr:to>
      <xdr:col>20</xdr:col>
      <xdr:colOff>9525</xdr:colOff>
      <xdr:row>98</xdr:row>
      <xdr:rowOff>139430</xdr:rowOff>
    </xdr:to>
    <xdr:sp macro="" textlink="">
      <xdr:nvSpPr>
        <xdr:cNvPr id="671" name="フローチャート : 判断 670"/>
        <xdr:cNvSpPr/>
      </xdr:nvSpPr>
      <xdr:spPr>
        <a:xfrm>
          <a:off x="13652500" y="1683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155957</xdr:rowOff>
    </xdr:from>
    <xdr:ext cx="534377" cy="259045"/>
    <xdr:sp macro="" textlink="">
      <xdr:nvSpPr>
        <xdr:cNvPr id="672" name="テキスト ボックス 671"/>
        <xdr:cNvSpPr txBox="1"/>
      </xdr:nvSpPr>
      <xdr:spPr>
        <a:xfrm>
          <a:off x="13436111" y="166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133395</xdr:rowOff>
    </xdr:from>
    <xdr:to>
      <xdr:col>18</xdr:col>
      <xdr:colOff>492125</xdr:colOff>
      <xdr:row>99</xdr:row>
      <xdr:rowOff>63545</xdr:rowOff>
    </xdr:to>
    <xdr:sp macro="" textlink="">
      <xdr:nvSpPr>
        <xdr:cNvPr id="673" name="フローチャート : 判断 672"/>
        <xdr:cNvSpPr/>
      </xdr:nvSpPr>
      <xdr:spPr>
        <a:xfrm>
          <a:off x="12763500" y="169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80072</xdr:rowOff>
    </xdr:from>
    <xdr:ext cx="534377" cy="259045"/>
    <xdr:sp macro="" textlink="">
      <xdr:nvSpPr>
        <xdr:cNvPr id="674" name="テキスト ボックス 673"/>
        <xdr:cNvSpPr txBox="1"/>
      </xdr:nvSpPr>
      <xdr:spPr>
        <a:xfrm>
          <a:off x="12547111" y="167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171169</xdr:rowOff>
    </xdr:from>
    <xdr:to>
      <xdr:col>23</xdr:col>
      <xdr:colOff>568325</xdr:colOff>
      <xdr:row>99</xdr:row>
      <xdr:rowOff>101319</xdr:rowOff>
    </xdr:to>
    <xdr:sp macro="" textlink="">
      <xdr:nvSpPr>
        <xdr:cNvPr id="680" name="円/楕円 679"/>
        <xdr:cNvSpPr/>
      </xdr:nvSpPr>
      <xdr:spPr>
        <a:xfrm>
          <a:off x="16268700" y="1697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130546</xdr:rowOff>
    </xdr:from>
    <xdr:ext cx="534377" cy="259045"/>
    <xdr:sp macro="" textlink="">
      <xdr:nvSpPr>
        <xdr:cNvPr id="681" name="積立金該当値テキスト"/>
        <xdr:cNvSpPr txBox="1"/>
      </xdr:nvSpPr>
      <xdr:spPr>
        <a:xfrm>
          <a:off x="16370300" y="1676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157059</xdr:rowOff>
    </xdr:from>
    <xdr:to>
      <xdr:col>22</xdr:col>
      <xdr:colOff>415925</xdr:colOff>
      <xdr:row>99</xdr:row>
      <xdr:rowOff>87209</xdr:rowOff>
    </xdr:to>
    <xdr:sp macro="" textlink="">
      <xdr:nvSpPr>
        <xdr:cNvPr id="682" name="円/楕円 681"/>
        <xdr:cNvSpPr/>
      </xdr:nvSpPr>
      <xdr:spPr>
        <a:xfrm>
          <a:off x="15430500" y="169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78336</xdr:rowOff>
    </xdr:from>
    <xdr:ext cx="534377" cy="259045"/>
    <xdr:sp macro="" textlink="">
      <xdr:nvSpPr>
        <xdr:cNvPr id="683" name="テキスト ボックス 682"/>
        <xdr:cNvSpPr txBox="1"/>
      </xdr:nvSpPr>
      <xdr:spPr>
        <a:xfrm>
          <a:off x="15214111" y="1705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45152</xdr:rowOff>
    </xdr:from>
    <xdr:to>
      <xdr:col>21</xdr:col>
      <xdr:colOff>212725</xdr:colOff>
      <xdr:row>99</xdr:row>
      <xdr:rowOff>146752</xdr:rowOff>
    </xdr:to>
    <xdr:sp macro="" textlink="">
      <xdr:nvSpPr>
        <xdr:cNvPr id="684" name="円/楕円 683"/>
        <xdr:cNvSpPr/>
      </xdr:nvSpPr>
      <xdr:spPr>
        <a:xfrm>
          <a:off x="14541500" y="17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137879</xdr:rowOff>
    </xdr:from>
    <xdr:ext cx="378565" cy="259045"/>
    <xdr:sp macro="" textlink="">
      <xdr:nvSpPr>
        <xdr:cNvPr id="685" name="テキスト ボックス 684"/>
        <xdr:cNvSpPr txBox="1"/>
      </xdr:nvSpPr>
      <xdr:spPr>
        <a:xfrm>
          <a:off x="14403017" y="17111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4259</xdr:rowOff>
    </xdr:from>
    <xdr:to>
      <xdr:col>20</xdr:col>
      <xdr:colOff>9525</xdr:colOff>
      <xdr:row>99</xdr:row>
      <xdr:rowOff>105859</xdr:rowOff>
    </xdr:to>
    <xdr:sp macro="" textlink="">
      <xdr:nvSpPr>
        <xdr:cNvPr id="686" name="円/楕円 685"/>
        <xdr:cNvSpPr/>
      </xdr:nvSpPr>
      <xdr:spPr>
        <a:xfrm>
          <a:off x="13652500" y="1697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96986</xdr:rowOff>
    </xdr:from>
    <xdr:ext cx="534377" cy="259045"/>
    <xdr:sp macro="" textlink="">
      <xdr:nvSpPr>
        <xdr:cNvPr id="687" name="テキスト ボックス 686"/>
        <xdr:cNvSpPr txBox="1"/>
      </xdr:nvSpPr>
      <xdr:spPr>
        <a:xfrm>
          <a:off x="13436111" y="1707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13,418</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12950</xdr:rowOff>
    </xdr:from>
    <xdr:to>
      <xdr:col>18</xdr:col>
      <xdr:colOff>492125</xdr:colOff>
      <xdr:row>99</xdr:row>
      <xdr:rowOff>114550</xdr:rowOff>
    </xdr:to>
    <xdr:sp macro="" textlink="">
      <xdr:nvSpPr>
        <xdr:cNvPr id="688" name="円/楕円 687"/>
        <xdr:cNvSpPr/>
      </xdr:nvSpPr>
      <xdr:spPr>
        <a:xfrm>
          <a:off x="12763500" y="169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105677</xdr:rowOff>
    </xdr:from>
    <xdr:ext cx="534377" cy="259045"/>
    <xdr:sp macro="" textlink="">
      <xdr:nvSpPr>
        <xdr:cNvPr id="689" name="テキスト ボックス 688"/>
        <xdr:cNvSpPr txBox="1"/>
      </xdr:nvSpPr>
      <xdr:spPr>
        <a:xfrm>
          <a:off x="12547111" y="17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12644</xdr:rowOff>
    </xdr:from>
    <xdr:to>
      <xdr:col>32</xdr:col>
      <xdr:colOff>187325</xdr:colOff>
      <xdr:row>33</xdr:row>
      <xdr:rowOff>80995</xdr:rowOff>
    </xdr:to>
    <xdr:cxnSp macro="">
      <xdr:nvCxnSpPr>
        <xdr:cNvPr id="716" name="直線コネクタ 715"/>
        <xdr:cNvCxnSpPr/>
      </xdr:nvCxnSpPr>
      <xdr:spPr>
        <a:xfrm flipV="1">
          <a:off x="21323300" y="5327594"/>
          <a:ext cx="838200" cy="4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111950</xdr:rowOff>
    </xdr:from>
    <xdr:ext cx="469744" cy="259045"/>
    <xdr:sp macro="" textlink="">
      <xdr:nvSpPr>
        <xdr:cNvPr id="717" name="投資及び出資金平均値テキスト"/>
        <xdr:cNvSpPr txBox="1"/>
      </xdr:nvSpPr>
      <xdr:spPr>
        <a:xfrm>
          <a:off x="22212300" y="645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80995</xdr:rowOff>
    </xdr:from>
    <xdr:to>
      <xdr:col>31</xdr:col>
      <xdr:colOff>34925</xdr:colOff>
      <xdr:row>34</xdr:row>
      <xdr:rowOff>70891</xdr:rowOff>
    </xdr:to>
    <xdr:cxnSp macro="">
      <xdr:nvCxnSpPr>
        <xdr:cNvPr id="719" name="直線コネクタ 718"/>
        <xdr:cNvCxnSpPr/>
      </xdr:nvCxnSpPr>
      <xdr:spPr>
        <a:xfrm flipV="1">
          <a:off x="20434300" y="5738845"/>
          <a:ext cx="889000" cy="16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0" name="フローチャート : 判断 719"/>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1" name="テキスト ボックス 720"/>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70891</xdr:rowOff>
    </xdr:from>
    <xdr:to>
      <xdr:col>29</xdr:col>
      <xdr:colOff>517525</xdr:colOff>
      <xdr:row>35</xdr:row>
      <xdr:rowOff>105867</xdr:rowOff>
    </xdr:to>
    <xdr:cxnSp macro="">
      <xdr:nvCxnSpPr>
        <xdr:cNvPr id="722" name="直線コネクタ 721"/>
        <xdr:cNvCxnSpPr/>
      </xdr:nvCxnSpPr>
      <xdr:spPr>
        <a:xfrm flipV="1">
          <a:off x="19545300" y="5900191"/>
          <a:ext cx="889000" cy="20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3" name="フローチャート : 判断 722"/>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4" name="テキスト ボックス 723"/>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105867</xdr:rowOff>
    </xdr:from>
    <xdr:to>
      <xdr:col>28</xdr:col>
      <xdr:colOff>314325</xdr:colOff>
      <xdr:row>37</xdr:row>
      <xdr:rowOff>108931</xdr:rowOff>
    </xdr:to>
    <xdr:cxnSp macro="">
      <xdr:nvCxnSpPr>
        <xdr:cNvPr id="725" name="直線コネクタ 724"/>
        <xdr:cNvCxnSpPr/>
      </xdr:nvCxnSpPr>
      <xdr:spPr>
        <a:xfrm flipV="1">
          <a:off x="18656300" y="6106617"/>
          <a:ext cx="889000" cy="3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6" name="フローチャート : 判断 725"/>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7" name="テキスト ボックス 726"/>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8" name="フローチャート : 判断 727"/>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9" name="テキスト ボックス 728"/>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133294</xdr:rowOff>
    </xdr:from>
    <xdr:to>
      <xdr:col>32</xdr:col>
      <xdr:colOff>238125</xdr:colOff>
      <xdr:row>31</xdr:row>
      <xdr:rowOff>63444</xdr:rowOff>
    </xdr:to>
    <xdr:sp macro="" textlink="">
      <xdr:nvSpPr>
        <xdr:cNvPr id="735" name="円/楕円 734"/>
        <xdr:cNvSpPr/>
      </xdr:nvSpPr>
      <xdr:spPr>
        <a:xfrm>
          <a:off x="22110700" y="527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79372</xdr:rowOff>
    </xdr:from>
    <xdr:ext cx="534377" cy="259045"/>
    <xdr:sp macro="" textlink="">
      <xdr:nvSpPr>
        <xdr:cNvPr id="736" name="投資及び出資金該当値テキスト"/>
        <xdr:cNvSpPr txBox="1"/>
      </xdr:nvSpPr>
      <xdr:spPr>
        <a:xfrm>
          <a:off x="22212300" y="522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29,029</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30195</xdr:rowOff>
    </xdr:from>
    <xdr:to>
      <xdr:col>31</xdr:col>
      <xdr:colOff>85725</xdr:colOff>
      <xdr:row>33</xdr:row>
      <xdr:rowOff>131795</xdr:rowOff>
    </xdr:to>
    <xdr:sp macro="" textlink="">
      <xdr:nvSpPr>
        <xdr:cNvPr id="737" name="円/楕円 736"/>
        <xdr:cNvSpPr/>
      </xdr:nvSpPr>
      <xdr:spPr>
        <a:xfrm>
          <a:off x="21272500" y="56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31</xdr:row>
      <xdr:rowOff>148322</xdr:rowOff>
    </xdr:from>
    <xdr:ext cx="534377" cy="259045"/>
    <xdr:sp macro="" textlink="">
      <xdr:nvSpPr>
        <xdr:cNvPr id="738" name="テキスト ボックス 737"/>
        <xdr:cNvSpPr txBox="1"/>
      </xdr:nvSpPr>
      <xdr:spPr>
        <a:xfrm>
          <a:off x="21056111" y="54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20,034</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20091</xdr:rowOff>
    </xdr:from>
    <xdr:to>
      <xdr:col>29</xdr:col>
      <xdr:colOff>568325</xdr:colOff>
      <xdr:row>34</xdr:row>
      <xdr:rowOff>121691</xdr:rowOff>
    </xdr:to>
    <xdr:sp macro="" textlink="">
      <xdr:nvSpPr>
        <xdr:cNvPr id="739" name="円/楕円 738"/>
        <xdr:cNvSpPr/>
      </xdr:nvSpPr>
      <xdr:spPr>
        <a:xfrm>
          <a:off x="20383500" y="584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32</xdr:row>
      <xdr:rowOff>138218</xdr:rowOff>
    </xdr:from>
    <xdr:ext cx="534377" cy="259045"/>
    <xdr:sp macro="" textlink="">
      <xdr:nvSpPr>
        <xdr:cNvPr id="740" name="テキスト ボックス 739"/>
        <xdr:cNvSpPr txBox="1"/>
      </xdr:nvSpPr>
      <xdr:spPr>
        <a:xfrm>
          <a:off x="20167111" y="562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16,505</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55067</xdr:rowOff>
    </xdr:from>
    <xdr:to>
      <xdr:col>28</xdr:col>
      <xdr:colOff>365125</xdr:colOff>
      <xdr:row>35</xdr:row>
      <xdr:rowOff>156667</xdr:rowOff>
    </xdr:to>
    <xdr:sp macro="" textlink="">
      <xdr:nvSpPr>
        <xdr:cNvPr id="741" name="円/楕円 740"/>
        <xdr:cNvSpPr/>
      </xdr:nvSpPr>
      <xdr:spPr>
        <a:xfrm>
          <a:off x="19494500" y="60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34</xdr:row>
      <xdr:rowOff>1744</xdr:rowOff>
    </xdr:from>
    <xdr:ext cx="534377" cy="259045"/>
    <xdr:sp macro="" textlink="">
      <xdr:nvSpPr>
        <xdr:cNvPr id="742" name="テキスト ボックス 741"/>
        <xdr:cNvSpPr txBox="1"/>
      </xdr:nvSpPr>
      <xdr:spPr>
        <a:xfrm>
          <a:off x="19278111" y="58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58131</xdr:rowOff>
    </xdr:from>
    <xdr:to>
      <xdr:col>27</xdr:col>
      <xdr:colOff>161925</xdr:colOff>
      <xdr:row>37</xdr:row>
      <xdr:rowOff>159731</xdr:rowOff>
    </xdr:to>
    <xdr:sp macro="" textlink="">
      <xdr:nvSpPr>
        <xdr:cNvPr id="743" name="円/楕円 742"/>
        <xdr:cNvSpPr/>
      </xdr:nvSpPr>
      <xdr:spPr>
        <a:xfrm>
          <a:off x="18605500" y="64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4808</xdr:rowOff>
    </xdr:from>
    <xdr:ext cx="469744" cy="259045"/>
    <xdr:sp macro="" textlink="">
      <xdr:nvSpPr>
        <xdr:cNvPr id="744" name="テキスト ボックス 743"/>
        <xdr:cNvSpPr txBox="1"/>
      </xdr:nvSpPr>
      <xdr:spPr>
        <a:xfrm>
          <a:off x="18421427" y="617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46006</xdr:rowOff>
    </xdr:from>
    <xdr:to>
      <xdr:col>32</xdr:col>
      <xdr:colOff>187325</xdr:colOff>
      <xdr:row>51</xdr:row>
      <xdr:rowOff>69455</xdr:rowOff>
    </xdr:to>
    <xdr:cxnSp macro="">
      <xdr:nvCxnSpPr>
        <xdr:cNvPr id="775" name="直線コネクタ 774"/>
        <xdr:cNvCxnSpPr/>
      </xdr:nvCxnSpPr>
      <xdr:spPr>
        <a:xfrm flipV="1">
          <a:off x="21323300" y="8789956"/>
          <a:ext cx="838200" cy="2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160138</xdr:rowOff>
    </xdr:from>
    <xdr:ext cx="469744" cy="259045"/>
    <xdr:sp macro="" textlink="">
      <xdr:nvSpPr>
        <xdr:cNvPr id="776" name="貸付金平均値テキスト"/>
        <xdr:cNvSpPr txBox="1"/>
      </xdr:nvSpPr>
      <xdr:spPr>
        <a:xfrm>
          <a:off x="22212300" y="993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69455</xdr:rowOff>
    </xdr:from>
    <xdr:to>
      <xdr:col>31</xdr:col>
      <xdr:colOff>34925</xdr:colOff>
      <xdr:row>51</xdr:row>
      <xdr:rowOff>94013</xdr:rowOff>
    </xdr:to>
    <xdr:cxnSp macro="">
      <xdr:nvCxnSpPr>
        <xdr:cNvPr id="778" name="直線コネクタ 777"/>
        <xdr:cNvCxnSpPr/>
      </xdr:nvCxnSpPr>
      <xdr:spPr>
        <a:xfrm flipV="1">
          <a:off x="20434300" y="8813405"/>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165840</xdr:rowOff>
    </xdr:from>
    <xdr:to>
      <xdr:col>31</xdr:col>
      <xdr:colOff>85725</xdr:colOff>
      <xdr:row>58</xdr:row>
      <xdr:rowOff>95990</xdr:rowOff>
    </xdr:to>
    <xdr:sp macro="" textlink="">
      <xdr:nvSpPr>
        <xdr:cNvPr id="779" name="フローチャート : 判断 778"/>
        <xdr:cNvSpPr/>
      </xdr:nvSpPr>
      <xdr:spPr>
        <a:xfrm>
          <a:off x="21272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87117</xdr:rowOff>
    </xdr:from>
    <xdr:ext cx="469744" cy="259045"/>
    <xdr:sp macro="" textlink="">
      <xdr:nvSpPr>
        <xdr:cNvPr id="780" name="テキスト ボックス 779"/>
        <xdr:cNvSpPr txBox="1"/>
      </xdr:nvSpPr>
      <xdr:spPr>
        <a:xfrm>
          <a:off x="21088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94013</xdr:rowOff>
    </xdr:from>
    <xdr:to>
      <xdr:col>29</xdr:col>
      <xdr:colOff>517525</xdr:colOff>
      <xdr:row>51</xdr:row>
      <xdr:rowOff>99205</xdr:rowOff>
    </xdr:to>
    <xdr:cxnSp macro="">
      <xdr:nvCxnSpPr>
        <xdr:cNvPr id="781" name="直線コネクタ 780"/>
        <xdr:cNvCxnSpPr/>
      </xdr:nvCxnSpPr>
      <xdr:spPr>
        <a:xfrm flipV="1">
          <a:off x="19545300" y="8837963"/>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155292</xdr:rowOff>
    </xdr:from>
    <xdr:to>
      <xdr:col>29</xdr:col>
      <xdr:colOff>568325</xdr:colOff>
      <xdr:row>58</xdr:row>
      <xdr:rowOff>85442</xdr:rowOff>
    </xdr:to>
    <xdr:sp macro="" textlink="">
      <xdr:nvSpPr>
        <xdr:cNvPr id="782" name="フローチャート : 判断 781"/>
        <xdr:cNvSpPr/>
      </xdr:nvSpPr>
      <xdr:spPr>
        <a:xfrm>
          <a:off x="20383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76569</xdr:rowOff>
    </xdr:from>
    <xdr:ext cx="469744" cy="259045"/>
    <xdr:sp macro="" textlink="">
      <xdr:nvSpPr>
        <xdr:cNvPr id="783" name="テキスト ボックス 782"/>
        <xdr:cNvSpPr txBox="1"/>
      </xdr:nvSpPr>
      <xdr:spPr>
        <a:xfrm>
          <a:off x="20199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99205</xdr:rowOff>
    </xdr:from>
    <xdr:to>
      <xdr:col>28</xdr:col>
      <xdr:colOff>314325</xdr:colOff>
      <xdr:row>51</xdr:row>
      <xdr:rowOff>115534</xdr:rowOff>
    </xdr:to>
    <xdr:cxnSp macro="">
      <xdr:nvCxnSpPr>
        <xdr:cNvPr id="784" name="直線コネクタ 783"/>
        <xdr:cNvCxnSpPr/>
      </xdr:nvCxnSpPr>
      <xdr:spPr>
        <a:xfrm flipV="1">
          <a:off x="18656300" y="884315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151895</xdr:rowOff>
    </xdr:from>
    <xdr:to>
      <xdr:col>28</xdr:col>
      <xdr:colOff>365125</xdr:colOff>
      <xdr:row>58</xdr:row>
      <xdr:rowOff>82045</xdr:rowOff>
    </xdr:to>
    <xdr:sp macro="" textlink="">
      <xdr:nvSpPr>
        <xdr:cNvPr id="785" name="フローチャート : 判断 784"/>
        <xdr:cNvSpPr/>
      </xdr:nvSpPr>
      <xdr:spPr>
        <a:xfrm>
          <a:off x="19494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73172</xdr:rowOff>
    </xdr:from>
    <xdr:ext cx="469744" cy="259045"/>
    <xdr:sp macro="" textlink="">
      <xdr:nvSpPr>
        <xdr:cNvPr id="786" name="テキスト ボックス 785"/>
        <xdr:cNvSpPr txBox="1"/>
      </xdr:nvSpPr>
      <xdr:spPr>
        <a:xfrm>
          <a:off x="19310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139388</xdr:rowOff>
    </xdr:from>
    <xdr:to>
      <xdr:col>27</xdr:col>
      <xdr:colOff>161925</xdr:colOff>
      <xdr:row>58</xdr:row>
      <xdr:rowOff>69538</xdr:rowOff>
    </xdr:to>
    <xdr:sp macro="" textlink="">
      <xdr:nvSpPr>
        <xdr:cNvPr id="787" name="フローチャート : 判断 786"/>
        <xdr:cNvSpPr/>
      </xdr:nvSpPr>
      <xdr:spPr>
        <a:xfrm>
          <a:off x="18605500" y="991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60665</xdr:rowOff>
    </xdr:from>
    <xdr:ext cx="469744" cy="259045"/>
    <xdr:sp macro="" textlink="">
      <xdr:nvSpPr>
        <xdr:cNvPr id="788" name="テキスト ボックス 787"/>
        <xdr:cNvSpPr txBox="1"/>
      </xdr:nvSpPr>
      <xdr:spPr>
        <a:xfrm>
          <a:off x="18421427" y="1000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50</xdr:row>
      <xdr:rowOff>166656</xdr:rowOff>
    </xdr:from>
    <xdr:to>
      <xdr:col>32</xdr:col>
      <xdr:colOff>238125</xdr:colOff>
      <xdr:row>51</xdr:row>
      <xdr:rowOff>96806</xdr:rowOff>
    </xdr:to>
    <xdr:sp macro="" textlink="">
      <xdr:nvSpPr>
        <xdr:cNvPr id="794" name="円/楕円 793"/>
        <xdr:cNvSpPr/>
      </xdr:nvSpPr>
      <xdr:spPr>
        <a:xfrm>
          <a:off x="22110700" y="873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119683</xdr:rowOff>
    </xdr:from>
    <xdr:ext cx="534377" cy="259045"/>
    <xdr:sp macro="" textlink="">
      <xdr:nvSpPr>
        <xdr:cNvPr id="795" name="貸付金該当値テキスト"/>
        <xdr:cNvSpPr txBox="1"/>
      </xdr:nvSpPr>
      <xdr:spPr>
        <a:xfrm>
          <a:off x="22212300" y="869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43,619</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18655</xdr:rowOff>
    </xdr:from>
    <xdr:to>
      <xdr:col>31</xdr:col>
      <xdr:colOff>85725</xdr:colOff>
      <xdr:row>51</xdr:row>
      <xdr:rowOff>120255</xdr:rowOff>
    </xdr:to>
    <xdr:sp macro="" textlink="">
      <xdr:nvSpPr>
        <xdr:cNvPr id="796" name="円/楕円 795"/>
        <xdr:cNvSpPr/>
      </xdr:nvSpPr>
      <xdr:spPr>
        <a:xfrm>
          <a:off x="21272500" y="87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49</xdr:row>
      <xdr:rowOff>136782</xdr:rowOff>
    </xdr:from>
    <xdr:ext cx="534377" cy="259045"/>
    <xdr:sp macro="" textlink="">
      <xdr:nvSpPr>
        <xdr:cNvPr id="797" name="テキスト ボックス 796"/>
        <xdr:cNvSpPr txBox="1"/>
      </xdr:nvSpPr>
      <xdr:spPr>
        <a:xfrm>
          <a:off x="21056111" y="853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42,901</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43213</xdr:rowOff>
    </xdr:from>
    <xdr:to>
      <xdr:col>29</xdr:col>
      <xdr:colOff>568325</xdr:colOff>
      <xdr:row>51</xdr:row>
      <xdr:rowOff>144813</xdr:rowOff>
    </xdr:to>
    <xdr:sp macro="" textlink="">
      <xdr:nvSpPr>
        <xdr:cNvPr id="798" name="円/楕円 797"/>
        <xdr:cNvSpPr/>
      </xdr:nvSpPr>
      <xdr:spPr>
        <a:xfrm>
          <a:off x="20383500" y="878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161340</xdr:rowOff>
    </xdr:from>
    <xdr:ext cx="534377" cy="259045"/>
    <xdr:sp macro="" textlink="">
      <xdr:nvSpPr>
        <xdr:cNvPr id="799" name="テキスト ボックス 798"/>
        <xdr:cNvSpPr txBox="1"/>
      </xdr:nvSpPr>
      <xdr:spPr>
        <a:xfrm>
          <a:off x="20167111" y="856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42,149</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48405</xdr:rowOff>
    </xdr:from>
    <xdr:to>
      <xdr:col>28</xdr:col>
      <xdr:colOff>365125</xdr:colOff>
      <xdr:row>51</xdr:row>
      <xdr:rowOff>150005</xdr:rowOff>
    </xdr:to>
    <xdr:sp macro="" textlink="">
      <xdr:nvSpPr>
        <xdr:cNvPr id="800" name="円/楕円 799"/>
        <xdr:cNvSpPr/>
      </xdr:nvSpPr>
      <xdr:spPr>
        <a:xfrm>
          <a:off x="19494500" y="87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166532</xdr:rowOff>
    </xdr:from>
    <xdr:ext cx="534377" cy="259045"/>
    <xdr:sp macro="" textlink="">
      <xdr:nvSpPr>
        <xdr:cNvPr id="801" name="テキスト ボックス 800"/>
        <xdr:cNvSpPr txBox="1"/>
      </xdr:nvSpPr>
      <xdr:spPr>
        <a:xfrm>
          <a:off x="19278111" y="856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41,990</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64734</xdr:rowOff>
    </xdr:from>
    <xdr:to>
      <xdr:col>27</xdr:col>
      <xdr:colOff>161925</xdr:colOff>
      <xdr:row>51</xdr:row>
      <xdr:rowOff>166334</xdr:rowOff>
    </xdr:to>
    <xdr:sp macro="" textlink="">
      <xdr:nvSpPr>
        <xdr:cNvPr id="802" name="円/楕円 801"/>
        <xdr:cNvSpPr/>
      </xdr:nvSpPr>
      <xdr:spPr>
        <a:xfrm>
          <a:off x="18605500" y="88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11411</xdr:rowOff>
    </xdr:from>
    <xdr:ext cx="534377" cy="259045"/>
    <xdr:sp macro="" textlink="">
      <xdr:nvSpPr>
        <xdr:cNvPr id="803" name="テキスト ボックス 802"/>
        <xdr:cNvSpPr txBox="1"/>
      </xdr:nvSpPr>
      <xdr:spPr>
        <a:xfrm>
          <a:off x="18389111" y="858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61674</xdr:rowOff>
    </xdr:from>
    <xdr:to>
      <xdr:col>32</xdr:col>
      <xdr:colOff>187325</xdr:colOff>
      <xdr:row>78</xdr:row>
      <xdr:rowOff>136125</xdr:rowOff>
    </xdr:to>
    <xdr:cxnSp macro="">
      <xdr:nvCxnSpPr>
        <xdr:cNvPr id="831" name="直線コネクタ 830"/>
        <xdr:cNvCxnSpPr/>
      </xdr:nvCxnSpPr>
      <xdr:spPr>
        <a:xfrm flipV="1">
          <a:off x="21323300" y="13434774"/>
          <a:ext cx="838200" cy="7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169978</xdr:rowOff>
    </xdr:from>
    <xdr:ext cx="534377" cy="259045"/>
    <xdr:sp macro="" textlink="">
      <xdr:nvSpPr>
        <xdr:cNvPr id="832" name="繰出金平均値テキスト"/>
        <xdr:cNvSpPr txBox="1"/>
      </xdr:nvSpPr>
      <xdr:spPr>
        <a:xfrm>
          <a:off x="22212300" y="1337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136125</xdr:rowOff>
    </xdr:from>
    <xdr:to>
      <xdr:col>31</xdr:col>
      <xdr:colOff>34925</xdr:colOff>
      <xdr:row>78</xdr:row>
      <xdr:rowOff>145095</xdr:rowOff>
    </xdr:to>
    <xdr:cxnSp macro="">
      <xdr:nvCxnSpPr>
        <xdr:cNvPr id="834" name="直線コネクタ 833"/>
        <xdr:cNvCxnSpPr/>
      </xdr:nvCxnSpPr>
      <xdr:spPr>
        <a:xfrm flipV="1">
          <a:off x="20434300" y="13509225"/>
          <a:ext cx="8890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8844</xdr:rowOff>
    </xdr:from>
    <xdr:to>
      <xdr:col>31</xdr:col>
      <xdr:colOff>85725</xdr:colOff>
      <xdr:row>78</xdr:row>
      <xdr:rowOff>110444</xdr:rowOff>
    </xdr:to>
    <xdr:sp macro="" textlink="">
      <xdr:nvSpPr>
        <xdr:cNvPr id="835" name="フローチャート : 判断 834"/>
        <xdr:cNvSpPr/>
      </xdr:nvSpPr>
      <xdr:spPr>
        <a:xfrm>
          <a:off x="21272500" y="1338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126971</xdr:rowOff>
    </xdr:from>
    <xdr:ext cx="534377" cy="259045"/>
    <xdr:sp macro="" textlink="">
      <xdr:nvSpPr>
        <xdr:cNvPr id="836" name="テキスト ボックス 835"/>
        <xdr:cNvSpPr txBox="1"/>
      </xdr:nvSpPr>
      <xdr:spPr>
        <a:xfrm>
          <a:off x="21056111" y="1315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145095</xdr:rowOff>
    </xdr:from>
    <xdr:to>
      <xdr:col>29</xdr:col>
      <xdr:colOff>517525</xdr:colOff>
      <xdr:row>78</xdr:row>
      <xdr:rowOff>145287</xdr:rowOff>
    </xdr:to>
    <xdr:cxnSp macro="">
      <xdr:nvCxnSpPr>
        <xdr:cNvPr id="837" name="直線コネクタ 836"/>
        <xdr:cNvCxnSpPr/>
      </xdr:nvCxnSpPr>
      <xdr:spPr>
        <a:xfrm flipV="1">
          <a:off x="19545300" y="13518195"/>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15794</xdr:rowOff>
    </xdr:from>
    <xdr:to>
      <xdr:col>29</xdr:col>
      <xdr:colOff>568325</xdr:colOff>
      <xdr:row>78</xdr:row>
      <xdr:rowOff>117394</xdr:rowOff>
    </xdr:to>
    <xdr:sp macro="" textlink="">
      <xdr:nvSpPr>
        <xdr:cNvPr id="838" name="フローチャート : 判断 837"/>
        <xdr:cNvSpPr/>
      </xdr:nvSpPr>
      <xdr:spPr>
        <a:xfrm>
          <a:off x="20383500" y="1338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133921</xdr:rowOff>
    </xdr:from>
    <xdr:ext cx="534377" cy="259045"/>
    <xdr:sp macro="" textlink="">
      <xdr:nvSpPr>
        <xdr:cNvPr id="839" name="テキスト ボックス 838"/>
        <xdr:cNvSpPr txBox="1"/>
      </xdr:nvSpPr>
      <xdr:spPr>
        <a:xfrm>
          <a:off x="20167111" y="1316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145287</xdr:rowOff>
    </xdr:from>
    <xdr:to>
      <xdr:col>28</xdr:col>
      <xdr:colOff>314325</xdr:colOff>
      <xdr:row>78</xdr:row>
      <xdr:rowOff>167928</xdr:rowOff>
    </xdr:to>
    <xdr:cxnSp macro="">
      <xdr:nvCxnSpPr>
        <xdr:cNvPr id="840" name="直線コネクタ 839"/>
        <xdr:cNvCxnSpPr/>
      </xdr:nvCxnSpPr>
      <xdr:spPr>
        <a:xfrm flipV="1">
          <a:off x="18656300" y="13518387"/>
          <a:ext cx="889000" cy="2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30662</xdr:rowOff>
    </xdr:from>
    <xdr:to>
      <xdr:col>28</xdr:col>
      <xdr:colOff>365125</xdr:colOff>
      <xdr:row>78</xdr:row>
      <xdr:rowOff>132262</xdr:rowOff>
    </xdr:to>
    <xdr:sp macro="" textlink="">
      <xdr:nvSpPr>
        <xdr:cNvPr id="841" name="フローチャート : 判断 840"/>
        <xdr:cNvSpPr/>
      </xdr:nvSpPr>
      <xdr:spPr>
        <a:xfrm>
          <a:off x="19494500" y="1340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148789</xdr:rowOff>
    </xdr:from>
    <xdr:ext cx="534377" cy="259045"/>
    <xdr:sp macro="" textlink="">
      <xdr:nvSpPr>
        <xdr:cNvPr id="842" name="テキスト ボックス 841"/>
        <xdr:cNvSpPr txBox="1"/>
      </xdr:nvSpPr>
      <xdr:spPr>
        <a:xfrm>
          <a:off x="19278111" y="1317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49270</xdr:rowOff>
    </xdr:from>
    <xdr:to>
      <xdr:col>27</xdr:col>
      <xdr:colOff>161925</xdr:colOff>
      <xdr:row>78</xdr:row>
      <xdr:rowOff>150870</xdr:rowOff>
    </xdr:to>
    <xdr:sp macro="" textlink="">
      <xdr:nvSpPr>
        <xdr:cNvPr id="843" name="フローチャート : 判断 842"/>
        <xdr:cNvSpPr/>
      </xdr:nvSpPr>
      <xdr:spPr>
        <a:xfrm>
          <a:off x="18605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167397</xdr:rowOff>
    </xdr:from>
    <xdr:ext cx="534377" cy="259045"/>
    <xdr:sp macro="" textlink="">
      <xdr:nvSpPr>
        <xdr:cNvPr id="844" name="テキスト ボックス 843"/>
        <xdr:cNvSpPr txBox="1"/>
      </xdr:nvSpPr>
      <xdr:spPr>
        <a:xfrm>
          <a:off x="18389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10874</xdr:rowOff>
    </xdr:from>
    <xdr:to>
      <xdr:col>32</xdr:col>
      <xdr:colOff>238125</xdr:colOff>
      <xdr:row>78</xdr:row>
      <xdr:rowOff>112474</xdr:rowOff>
    </xdr:to>
    <xdr:sp macro="" textlink="">
      <xdr:nvSpPr>
        <xdr:cNvPr id="850" name="円/楕円 849"/>
        <xdr:cNvSpPr/>
      </xdr:nvSpPr>
      <xdr:spPr>
        <a:xfrm>
          <a:off x="22110700" y="13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33751</xdr:rowOff>
    </xdr:from>
    <xdr:ext cx="534377" cy="259045"/>
    <xdr:sp macro="" textlink="">
      <xdr:nvSpPr>
        <xdr:cNvPr id="851" name="繰出金該当値テキスト"/>
        <xdr:cNvSpPr txBox="1"/>
      </xdr:nvSpPr>
      <xdr:spPr>
        <a:xfrm>
          <a:off x="22212300" y="132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58,533</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85325</xdr:rowOff>
    </xdr:from>
    <xdr:to>
      <xdr:col>31</xdr:col>
      <xdr:colOff>85725</xdr:colOff>
      <xdr:row>79</xdr:row>
      <xdr:rowOff>15475</xdr:rowOff>
    </xdr:to>
    <xdr:sp macro="" textlink="">
      <xdr:nvSpPr>
        <xdr:cNvPr id="852" name="円/楕円 851"/>
        <xdr:cNvSpPr/>
      </xdr:nvSpPr>
      <xdr:spPr>
        <a:xfrm>
          <a:off x="21272500" y="134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6602</xdr:rowOff>
    </xdr:from>
    <xdr:ext cx="534377" cy="259045"/>
    <xdr:sp macro="" textlink="">
      <xdr:nvSpPr>
        <xdr:cNvPr id="853" name="テキスト ボックス 852"/>
        <xdr:cNvSpPr txBox="1"/>
      </xdr:nvSpPr>
      <xdr:spPr>
        <a:xfrm>
          <a:off x="21056111" y="1355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94295</xdr:rowOff>
    </xdr:from>
    <xdr:to>
      <xdr:col>29</xdr:col>
      <xdr:colOff>568325</xdr:colOff>
      <xdr:row>79</xdr:row>
      <xdr:rowOff>24445</xdr:rowOff>
    </xdr:to>
    <xdr:sp macro="" textlink="">
      <xdr:nvSpPr>
        <xdr:cNvPr id="854" name="円/楕円 853"/>
        <xdr:cNvSpPr/>
      </xdr:nvSpPr>
      <xdr:spPr>
        <a:xfrm>
          <a:off x="20383500" y="134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15572</xdr:rowOff>
    </xdr:from>
    <xdr:ext cx="534377" cy="259045"/>
    <xdr:sp macro="" textlink="">
      <xdr:nvSpPr>
        <xdr:cNvPr id="855" name="テキスト ボックス 854"/>
        <xdr:cNvSpPr txBox="1"/>
      </xdr:nvSpPr>
      <xdr:spPr>
        <a:xfrm>
          <a:off x="20167111" y="1356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94487</xdr:rowOff>
    </xdr:from>
    <xdr:to>
      <xdr:col>28</xdr:col>
      <xdr:colOff>365125</xdr:colOff>
      <xdr:row>79</xdr:row>
      <xdr:rowOff>24637</xdr:rowOff>
    </xdr:to>
    <xdr:sp macro="" textlink="">
      <xdr:nvSpPr>
        <xdr:cNvPr id="856" name="円/楕円 855"/>
        <xdr:cNvSpPr/>
      </xdr:nvSpPr>
      <xdr:spPr>
        <a:xfrm>
          <a:off x="194945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15764</xdr:rowOff>
    </xdr:from>
    <xdr:ext cx="534377" cy="259045"/>
    <xdr:sp macro="" textlink="">
      <xdr:nvSpPr>
        <xdr:cNvPr id="857" name="テキスト ボックス 856"/>
        <xdr:cNvSpPr txBox="1"/>
      </xdr:nvSpPr>
      <xdr:spPr>
        <a:xfrm>
          <a:off x="19278111" y="1356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117128</xdr:rowOff>
    </xdr:from>
    <xdr:to>
      <xdr:col>27</xdr:col>
      <xdr:colOff>161925</xdr:colOff>
      <xdr:row>79</xdr:row>
      <xdr:rowOff>47278</xdr:rowOff>
    </xdr:to>
    <xdr:sp macro="" textlink="">
      <xdr:nvSpPr>
        <xdr:cNvPr id="858" name="円/楕円 857"/>
        <xdr:cNvSpPr/>
      </xdr:nvSpPr>
      <xdr:spPr>
        <a:xfrm>
          <a:off x="18605500" y="134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38405</xdr:rowOff>
    </xdr:from>
    <xdr:ext cx="534377" cy="259045"/>
    <xdr:sp macro="" textlink="">
      <xdr:nvSpPr>
        <xdr:cNvPr id="859" name="テキスト ボックス 858"/>
        <xdr:cNvSpPr txBox="1"/>
      </xdr:nvSpPr>
      <xdr:spPr>
        <a:xfrm>
          <a:off x="18389111" y="135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0" name="直線コネクタ 86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1" name="テキスト ボックス 87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2" name="直線コネクタ 87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3" name="テキスト ボックス 872"/>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4" name="直線コネクタ 87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5" name="テキスト ボックス 874"/>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6" name="直線コネクタ 87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7" name="テキスト ボックス 876"/>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8" name="直線コネクタ 87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9" name="テキスト ボックス 87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0" name="直線コネクタ 87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1" name="テキスト ボックス 88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3" name="テキスト ボックス 88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5" name="直線コネクタ 88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7" name="直線コネクタ 88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9" name="直線コネクタ 88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0" name="直線コネクタ 88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2" name="フローチャート : 判断 89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3" name="直線コネクタ 89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4" name="フローチャート : 判断 893"/>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5" name="テキスト ボックス 894"/>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6" name="直線コネクタ 89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7" name="フローチャート : 判断 896"/>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8" name="テキスト ボックス 897"/>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9" name="直線コネクタ 89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900" name="フローチャート : 判断 899"/>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1" name="テキスト ボックス 900"/>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2" name="フローチャート : 判断 901"/>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3" name="テキスト ボックス 902"/>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9" name="円/楕円 90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1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1" name="円/楕円 91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2" name="テキスト ボックス 91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3" name="円/楕円 91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4" name="テキスト ボックス 913"/>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5" name="円/楕円 91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6" name="テキスト ボックス 91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7" name="円/楕円 91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8" name="テキスト ボックス 91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歳出決算総額は、住民一人当たり</a:t>
          </a:r>
          <a:r>
            <a:rPr kumimoji="1" lang="en-US" altLang="ja-JP" sz="1400">
              <a:solidFill>
                <a:schemeClr val="dk1"/>
              </a:solidFill>
              <a:effectLst/>
              <a:latin typeface="+mn-lt"/>
              <a:ea typeface="+mn-ea"/>
              <a:cs typeface="+mn-cs"/>
            </a:rPr>
            <a:t>693</a:t>
          </a:r>
          <a:r>
            <a:rPr kumimoji="1" lang="ja-JP" altLang="ja-JP" sz="1400">
              <a:solidFill>
                <a:schemeClr val="dk1"/>
              </a:solidFill>
              <a:effectLst/>
              <a:latin typeface="+mn-lt"/>
              <a:ea typeface="+mn-ea"/>
              <a:cs typeface="+mn-cs"/>
            </a:rPr>
            <a:t>千円となっている。主な構成項目である補助費等は、住民一人当たり</a:t>
          </a:r>
          <a:r>
            <a:rPr kumimoji="1" lang="en-US" altLang="ja-JP" sz="1400">
              <a:solidFill>
                <a:schemeClr val="dk1"/>
              </a:solidFill>
              <a:effectLst/>
              <a:latin typeface="+mn-lt"/>
              <a:ea typeface="+mn-ea"/>
              <a:cs typeface="+mn-cs"/>
            </a:rPr>
            <a:t>120,180</a:t>
          </a:r>
          <a:r>
            <a:rPr kumimoji="1" lang="ja-JP" altLang="ja-JP" sz="1400">
              <a:solidFill>
                <a:schemeClr val="dk1"/>
              </a:solidFill>
              <a:effectLst/>
              <a:latin typeface="+mn-lt"/>
              <a:ea typeface="+mn-ea"/>
              <a:cs typeface="+mn-cs"/>
            </a:rPr>
            <a:t>円となっており、</a:t>
          </a:r>
          <a:r>
            <a:rPr kumimoji="1" lang="en-US" altLang="ja-JP" sz="1400">
              <a:solidFill>
                <a:schemeClr val="dk1"/>
              </a:solidFill>
              <a:effectLst/>
              <a:latin typeface="+mn-lt"/>
              <a:ea typeface="+mn-ea"/>
              <a:cs typeface="+mn-cs"/>
            </a:rPr>
            <a:t>120</a:t>
          </a:r>
          <a:r>
            <a:rPr kumimoji="1" lang="ja-JP" altLang="ja-JP" sz="1400">
              <a:solidFill>
                <a:schemeClr val="dk1"/>
              </a:solidFill>
              <a:effectLst/>
              <a:latin typeface="+mn-lt"/>
              <a:ea typeface="+mn-ea"/>
              <a:cs typeface="+mn-cs"/>
            </a:rPr>
            <a:t>千円程度で推移してきており、高止まりの傾向にある。また、維持補修費・普通建設事業費（うち更新整備）は類似団体平均と比べて高い水準にある。これは、市内の各施設の老朽化等により、大規模修繕・耐震化による工事等の事業の増加によるものである。このため、公共施設等総合管理計画に基づき、事業の取捨選択を徹底し、事業費の減少を目指すこととする。</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北海道砂川市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17,792
17,769
78.68
12,776,057
12,343,566
397,873
6,928,763
11,954,179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94209</xdr:rowOff>
    </xdr:from>
    <xdr:to>
      <xdr:col>6</xdr:col>
      <xdr:colOff>511175</xdr:colOff>
      <xdr:row>35</xdr:row>
      <xdr:rowOff>124536</xdr:rowOff>
    </xdr:to>
    <xdr:cxnSp macro="">
      <xdr:nvCxnSpPr>
        <xdr:cNvPr id="60" name="直線コネクタ 59"/>
        <xdr:cNvCxnSpPr/>
      </xdr:nvCxnSpPr>
      <xdr:spPr>
        <a:xfrm flipV="1">
          <a:off x="3797300" y="6094959"/>
          <a:ext cx="8382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83862</xdr:rowOff>
    </xdr:from>
    <xdr:ext cx="469744" cy="259045"/>
    <xdr:sp macro="" textlink="">
      <xdr:nvSpPr>
        <xdr:cNvPr id="61" name="議会費平均値テキスト"/>
        <xdr:cNvSpPr txBox="1"/>
      </xdr:nvSpPr>
      <xdr:spPr>
        <a:xfrm>
          <a:off x="4686300" y="6256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121793</xdr:rowOff>
    </xdr:from>
    <xdr:to>
      <xdr:col>5</xdr:col>
      <xdr:colOff>358775</xdr:colOff>
      <xdr:row>35</xdr:row>
      <xdr:rowOff>124536</xdr:rowOff>
    </xdr:to>
    <xdr:cxnSp macro="">
      <xdr:nvCxnSpPr>
        <xdr:cNvPr id="63" name="直線コネクタ 62"/>
        <xdr:cNvCxnSpPr/>
      </xdr:nvCxnSpPr>
      <xdr:spPr>
        <a:xfrm>
          <a:off x="2908300" y="612254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104597</xdr:rowOff>
    </xdr:from>
    <xdr:to>
      <xdr:col>5</xdr:col>
      <xdr:colOff>409575</xdr:colOff>
      <xdr:row>37</xdr:row>
      <xdr:rowOff>34747</xdr:rowOff>
    </xdr:to>
    <xdr:sp macro="" textlink="">
      <xdr:nvSpPr>
        <xdr:cNvPr id="64" name="フローチャート : 判断 63"/>
        <xdr:cNvSpPr/>
      </xdr:nvSpPr>
      <xdr:spPr>
        <a:xfrm>
          <a:off x="3746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25874</xdr:rowOff>
    </xdr:from>
    <xdr:ext cx="469744" cy="259045"/>
    <xdr:sp macro="" textlink="">
      <xdr:nvSpPr>
        <xdr:cNvPr id="65" name="テキスト ボックス 64"/>
        <xdr:cNvSpPr txBox="1"/>
      </xdr:nvSpPr>
      <xdr:spPr>
        <a:xfrm>
          <a:off x="3562427"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101371</xdr:rowOff>
    </xdr:from>
    <xdr:to>
      <xdr:col>4</xdr:col>
      <xdr:colOff>155575</xdr:colOff>
      <xdr:row>35</xdr:row>
      <xdr:rowOff>121793</xdr:rowOff>
    </xdr:to>
    <xdr:cxnSp macro="">
      <xdr:nvCxnSpPr>
        <xdr:cNvPr id="66" name="直線コネクタ 65"/>
        <xdr:cNvCxnSpPr/>
      </xdr:nvCxnSpPr>
      <xdr:spPr>
        <a:xfrm>
          <a:off x="2019300" y="6102121"/>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110084</xdr:rowOff>
    </xdr:from>
    <xdr:to>
      <xdr:col>4</xdr:col>
      <xdr:colOff>206375</xdr:colOff>
      <xdr:row>37</xdr:row>
      <xdr:rowOff>40234</xdr:rowOff>
    </xdr:to>
    <xdr:sp macro="" textlink="">
      <xdr:nvSpPr>
        <xdr:cNvPr id="67" name="フローチャート : 判断 66"/>
        <xdr:cNvSpPr/>
      </xdr:nvSpPr>
      <xdr:spPr>
        <a:xfrm>
          <a:off x="2857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31361</xdr:rowOff>
    </xdr:from>
    <xdr:ext cx="469744" cy="259045"/>
    <xdr:sp macro="" textlink="">
      <xdr:nvSpPr>
        <xdr:cNvPr id="68" name="テキスト ボックス 67"/>
        <xdr:cNvSpPr txBox="1"/>
      </xdr:nvSpPr>
      <xdr:spPr>
        <a:xfrm>
          <a:off x="2673427"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61062</xdr:rowOff>
    </xdr:from>
    <xdr:to>
      <xdr:col>2</xdr:col>
      <xdr:colOff>638175</xdr:colOff>
      <xdr:row>35</xdr:row>
      <xdr:rowOff>101371</xdr:rowOff>
    </xdr:to>
    <xdr:cxnSp macro="">
      <xdr:nvCxnSpPr>
        <xdr:cNvPr id="69" name="直線コネクタ 68"/>
        <xdr:cNvCxnSpPr/>
      </xdr:nvCxnSpPr>
      <xdr:spPr>
        <a:xfrm>
          <a:off x="1130300" y="6061812"/>
          <a:ext cx="889000" cy="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95301</xdr:rowOff>
    </xdr:from>
    <xdr:to>
      <xdr:col>3</xdr:col>
      <xdr:colOff>3175</xdr:colOff>
      <xdr:row>37</xdr:row>
      <xdr:rowOff>25451</xdr:rowOff>
    </xdr:to>
    <xdr:sp macro="" textlink="">
      <xdr:nvSpPr>
        <xdr:cNvPr id="70" name="フローチャート : 判断 69"/>
        <xdr:cNvSpPr/>
      </xdr:nvSpPr>
      <xdr:spPr>
        <a:xfrm>
          <a:off x="1968500" y="62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16578</xdr:rowOff>
    </xdr:from>
    <xdr:ext cx="469744" cy="259045"/>
    <xdr:sp macro="" textlink="">
      <xdr:nvSpPr>
        <xdr:cNvPr id="71" name="テキスト ボックス 70"/>
        <xdr:cNvSpPr txBox="1"/>
      </xdr:nvSpPr>
      <xdr:spPr>
        <a:xfrm>
          <a:off x="1784427" y="63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38989</xdr:rowOff>
    </xdr:from>
    <xdr:to>
      <xdr:col>1</xdr:col>
      <xdr:colOff>485775</xdr:colOff>
      <xdr:row>36</xdr:row>
      <xdr:rowOff>140589</xdr:rowOff>
    </xdr:to>
    <xdr:sp macro="" textlink="">
      <xdr:nvSpPr>
        <xdr:cNvPr id="72" name="フローチャート : 判断 71"/>
        <xdr:cNvSpPr/>
      </xdr:nvSpPr>
      <xdr:spPr>
        <a:xfrm>
          <a:off x="1079500" y="62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131716</xdr:rowOff>
    </xdr:from>
    <xdr:ext cx="469744" cy="259045"/>
    <xdr:sp macro="" textlink="">
      <xdr:nvSpPr>
        <xdr:cNvPr id="73" name="テキスト ボックス 72"/>
        <xdr:cNvSpPr txBox="1"/>
      </xdr:nvSpPr>
      <xdr:spPr>
        <a:xfrm>
          <a:off x="895427"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43409</xdr:rowOff>
    </xdr:from>
    <xdr:to>
      <xdr:col>6</xdr:col>
      <xdr:colOff>561975</xdr:colOff>
      <xdr:row>35</xdr:row>
      <xdr:rowOff>145009</xdr:rowOff>
    </xdr:to>
    <xdr:sp macro="" textlink="">
      <xdr:nvSpPr>
        <xdr:cNvPr id="79" name="円/楕円 78"/>
        <xdr:cNvSpPr/>
      </xdr:nvSpPr>
      <xdr:spPr>
        <a:xfrm>
          <a:off x="4584700" y="60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66286</xdr:rowOff>
    </xdr:from>
    <xdr:ext cx="469744" cy="259045"/>
    <xdr:sp macro="" textlink="">
      <xdr:nvSpPr>
        <xdr:cNvPr id="80" name="議会費該当値テキスト"/>
        <xdr:cNvSpPr txBox="1"/>
      </xdr:nvSpPr>
      <xdr:spPr>
        <a:xfrm>
          <a:off x="4686300" y="589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73736</xdr:rowOff>
    </xdr:from>
    <xdr:to>
      <xdr:col>5</xdr:col>
      <xdr:colOff>409575</xdr:colOff>
      <xdr:row>36</xdr:row>
      <xdr:rowOff>3886</xdr:rowOff>
    </xdr:to>
    <xdr:sp macro="" textlink="">
      <xdr:nvSpPr>
        <xdr:cNvPr id="81" name="円/楕円 80"/>
        <xdr:cNvSpPr/>
      </xdr:nvSpPr>
      <xdr:spPr>
        <a:xfrm>
          <a:off x="3746500" y="60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20413</xdr:rowOff>
    </xdr:from>
    <xdr:ext cx="469744" cy="259045"/>
    <xdr:sp macro="" textlink="">
      <xdr:nvSpPr>
        <xdr:cNvPr id="82" name="テキスト ボックス 81"/>
        <xdr:cNvSpPr txBox="1"/>
      </xdr:nvSpPr>
      <xdr:spPr>
        <a:xfrm>
          <a:off x="3562427" y="584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70993</xdr:rowOff>
    </xdr:from>
    <xdr:to>
      <xdr:col>4</xdr:col>
      <xdr:colOff>206375</xdr:colOff>
      <xdr:row>36</xdr:row>
      <xdr:rowOff>1143</xdr:rowOff>
    </xdr:to>
    <xdr:sp macro="" textlink="">
      <xdr:nvSpPr>
        <xdr:cNvPr id="83" name="円/楕円 82"/>
        <xdr:cNvSpPr/>
      </xdr:nvSpPr>
      <xdr:spPr>
        <a:xfrm>
          <a:off x="2857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17670</xdr:rowOff>
    </xdr:from>
    <xdr:ext cx="469744" cy="259045"/>
    <xdr:sp macro="" textlink="">
      <xdr:nvSpPr>
        <xdr:cNvPr id="84" name="テキスト ボックス 83"/>
        <xdr:cNvSpPr txBox="1"/>
      </xdr:nvSpPr>
      <xdr:spPr>
        <a:xfrm>
          <a:off x="2673427" y="584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50571</xdr:rowOff>
    </xdr:from>
    <xdr:to>
      <xdr:col>3</xdr:col>
      <xdr:colOff>3175</xdr:colOff>
      <xdr:row>35</xdr:row>
      <xdr:rowOff>152171</xdr:rowOff>
    </xdr:to>
    <xdr:sp macro="" textlink="">
      <xdr:nvSpPr>
        <xdr:cNvPr id="85" name="円/楕円 84"/>
        <xdr:cNvSpPr/>
      </xdr:nvSpPr>
      <xdr:spPr>
        <a:xfrm>
          <a:off x="1968500" y="60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168698</xdr:rowOff>
    </xdr:from>
    <xdr:ext cx="469744" cy="259045"/>
    <xdr:sp macro="" textlink="">
      <xdr:nvSpPr>
        <xdr:cNvPr id="86" name="テキスト ボックス 85"/>
        <xdr:cNvSpPr txBox="1"/>
      </xdr:nvSpPr>
      <xdr:spPr>
        <a:xfrm>
          <a:off x="1784427" y="582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10262</xdr:rowOff>
    </xdr:from>
    <xdr:to>
      <xdr:col>1</xdr:col>
      <xdr:colOff>485775</xdr:colOff>
      <xdr:row>35</xdr:row>
      <xdr:rowOff>111862</xdr:rowOff>
    </xdr:to>
    <xdr:sp macro="" textlink="">
      <xdr:nvSpPr>
        <xdr:cNvPr id="87" name="円/楕円 86"/>
        <xdr:cNvSpPr/>
      </xdr:nvSpPr>
      <xdr:spPr>
        <a:xfrm>
          <a:off x="1079500" y="601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128389</xdr:rowOff>
    </xdr:from>
    <xdr:ext cx="469744" cy="259045"/>
    <xdr:sp macro="" textlink="">
      <xdr:nvSpPr>
        <xdr:cNvPr id="88" name="テキスト ボックス 87"/>
        <xdr:cNvSpPr txBox="1"/>
      </xdr:nvSpPr>
      <xdr:spPr>
        <a:xfrm>
          <a:off x="895427" y="578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161199</xdr:rowOff>
    </xdr:from>
    <xdr:to>
      <xdr:col>6</xdr:col>
      <xdr:colOff>511175</xdr:colOff>
      <xdr:row>57</xdr:row>
      <xdr:rowOff>161837</xdr:rowOff>
    </xdr:to>
    <xdr:cxnSp macro="">
      <xdr:nvCxnSpPr>
        <xdr:cNvPr id="115" name="直線コネクタ 114"/>
        <xdr:cNvCxnSpPr/>
      </xdr:nvCxnSpPr>
      <xdr:spPr>
        <a:xfrm>
          <a:off x="3797300" y="9933849"/>
          <a:ext cx="8382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127719</xdr:rowOff>
    </xdr:from>
    <xdr:ext cx="534377" cy="259045"/>
    <xdr:sp macro="" textlink="">
      <xdr:nvSpPr>
        <xdr:cNvPr id="116" name="総務費平均値テキスト"/>
        <xdr:cNvSpPr txBox="1"/>
      </xdr:nvSpPr>
      <xdr:spPr>
        <a:xfrm>
          <a:off x="4686300" y="972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161199</xdr:rowOff>
    </xdr:from>
    <xdr:to>
      <xdr:col>5</xdr:col>
      <xdr:colOff>358775</xdr:colOff>
      <xdr:row>58</xdr:row>
      <xdr:rowOff>14546</xdr:rowOff>
    </xdr:to>
    <xdr:cxnSp macro="">
      <xdr:nvCxnSpPr>
        <xdr:cNvPr id="118" name="直線コネクタ 117"/>
        <xdr:cNvCxnSpPr/>
      </xdr:nvCxnSpPr>
      <xdr:spPr>
        <a:xfrm flipV="1">
          <a:off x="2908300" y="9933849"/>
          <a:ext cx="889000" cy="2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55273</xdr:rowOff>
    </xdr:from>
    <xdr:to>
      <xdr:col>5</xdr:col>
      <xdr:colOff>409575</xdr:colOff>
      <xdr:row>57</xdr:row>
      <xdr:rowOff>156873</xdr:rowOff>
    </xdr:to>
    <xdr:sp macro="" textlink="">
      <xdr:nvSpPr>
        <xdr:cNvPr id="119" name="フローチャート : 判断 118"/>
        <xdr:cNvSpPr/>
      </xdr:nvSpPr>
      <xdr:spPr>
        <a:xfrm>
          <a:off x="3746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1950</xdr:rowOff>
    </xdr:from>
    <xdr:ext cx="534377" cy="259045"/>
    <xdr:sp macro="" textlink="">
      <xdr:nvSpPr>
        <xdr:cNvPr id="120" name="テキスト ボックス 119"/>
        <xdr:cNvSpPr txBox="1"/>
      </xdr:nvSpPr>
      <xdr:spPr>
        <a:xfrm>
          <a:off x="3530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9462</xdr:rowOff>
    </xdr:from>
    <xdr:to>
      <xdr:col>4</xdr:col>
      <xdr:colOff>155575</xdr:colOff>
      <xdr:row>58</xdr:row>
      <xdr:rowOff>14546</xdr:rowOff>
    </xdr:to>
    <xdr:cxnSp macro="">
      <xdr:nvCxnSpPr>
        <xdr:cNvPr id="121" name="直線コネクタ 120"/>
        <xdr:cNvCxnSpPr/>
      </xdr:nvCxnSpPr>
      <xdr:spPr>
        <a:xfrm>
          <a:off x="2019300" y="9953562"/>
          <a:ext cx="8890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70239</xdr:rowOff>
    </xdr:from>
    <xdr:to>
      <xdr:col>4</xdr:col>
      <xdr:colOff>206375</xdr:colOff>
      <xdr:row>58</xdr:row>
      <xdr:rowOff>389</xdr:rowOff>
    </xdr:to>
    <xdr:sp macro="" textlink="">
      <xdr:nvSpPr>
        <xdr:cNvPr id="122" name="フローチャート : 判断 121"/>
        <xdr:cNvSpPr/>
      </xdr:nvSpPr>
      <xdr:spPr>
        <a:xfrm>
          <a:off x="2857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16916</xdr:rowOff>
    </xdr:from>
    <xdr:ext cx="534377" cy="259045"/>
    <xdr:sp macro="" textlink="">
      <xdr:nvSpPr>
        <xdr:cNvPr id="123" name="テキスト ボックス 122"/>
        <xdr:cNvSpPr txBox="1"/>
      </xdr:nvSpPr>
      <xdr:spPr>
        <a:xfrm>
          <a:off x="2641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9462</xdr:rowOff>
    </xdr:from>
    <xdr:to>
      <xdr:col>2</xdr:col>
      <xdr:colOff>638175</xdr:colOff>
      <xdr:row>58</xdr:row>
      <xdr:rowOff>16165</xdr:rowOff>
    </xdr:to>
    <xdr:cxnSp macro="">
      <xdr:nvCxnSpPr>
        <xdr:cNvPr id="124" name="直線コネクタ 123"/>
        <xdr:cNvCxnSpPr/>
      </xdr:nvCxnSpPr>
      <xdr:spPr>
        <a:xfrm flipV="1">
          <a:off x="1130300" y="9953562"/>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8120</xdr:rowOff>
    </xdr:from>
    <xdr:to>
      <xdr:col>3</xdr:col>
      <xdr:colOff>3175</xdr:colOff>
      <xdr:row>57</xdr:row>
      <xdr:rowOff>109720</xdr:rowOff>
    </xdr:to>
    <xdr:sp macro="" textlink="">
      <xdr:nvSpPr>
        <xdr:cNvPr id="125" name="フローチャート : 判断 124"/>
        <xdr:cNvSpPr/>
      </xdr:nvSpPr>
      <xdr:spPr>
        <a:xfrm>
          <a:off x="1968500" y="9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126247</xdr:rowOff>
    </xdr:from>
    <xdr:ext cx="599010" cy="259045"/>
    <xdr:sp macro="" textlink="">
      <xdr:nvSpPr>
        <xdr:cNvPr id="126" name="テキスト ボックス 125"/>
        <xdr:cNvSpPr txBox="1"/>
      </xdr:nvSpPr>
      <xdr:spPr>
        <a:xfrm>
          <a:off x="1719794" y="955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79852</xdr:rowOff>
    </xdr:from>
    <xdr:to>
      <xdr:col>1</xdr:col>
      <xdr:colOff>485775</xdr:colOff>
      <xdr:row>58</xdr:row>
      <xdr:rowOff>10002</xdr:rowOff>
    </xdr:to>
    <xdr:sp macro="" textlink="">
      <xdr:nvSpPr>
        <xdr:cNvPr id="127" name="フローチャート : 判断 126"/>
        <xdr:cNvSpPr/>
      </xdr:nvSpPr>
      <xdr:spPr>
        <a:xfrm>
          <a:off x="1079500" y="98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26529</xdr:rowOff>
    </xdr:from>
    <xdr:ext cx="534377" cy="259045"/>
    <xdr:sp macro="" textlink="">
      <xdr:nvSpPr>
        <xdr:cNvPr id="128" name="テキスト ボックス 127"/>
        <xdr:cNvSpPr txBox="1"/>
      </xdr:nvSpPr>
      <xdr:spPr>
        <a:xfrm>
          <a:off x="863111" y="96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111037</xdr:rowOff>
    </xdr:from>
    <xdr:to>
      <xdr:col>6</xdr:col>
      <xdr:colOff>561975</xdr:colOff>
      <xdr:row>58</xdr:row>
      <xdr:rowOff>41187</xdr:rowOff>
    </xdr:to>
    <xdr:sp macro="" textlink="">
      <xdr:nvSpPr>
        <xdr:cNvPr id="134" name="円/楕円 133"/>
        <xdr:cNvSpPr/>
      </xdr:nvSpPr>
      <xdr:spPr>
        <a:xfrm>
          <a:off x="4584700" y="98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83269</xdr:rowOff>
    </xdr:from>
    <xdr:ext cx="534377" cy="259045"/>
    <xdr:sp macro="" textlink="">
      <xdr:nvSpPr>
        <xdr:cNvPr id="135" name="総務費該当値テキスト"/>
        <xdr:cNvSpPr txBox="1"/>
      </xdr:nvSpPr>
      <xdr:spPr>
        <a:xfrm>
          <a:off x="4686300" y="98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110399</xdr:rowOff>
    </xdr:from>
    <xdr:to>
      <xdr:col>5</xdr:col>
      <xdr:colOff>409575</xdr:colOff>
      <xdr:row>58</xdr:row>
      <xdr:rowOff>40549</xdr:rowOff>
    </xdr:to>
    <xdr:sp macro="" textlink="">
      <xdr:nvSpPr>
        <xdr:cNvPr id="136" name="円/楕円 135"/>
        <xdr:cNvSpPr/>
      </xdr:nvSpPr>
      <xdr:spPr>
        <a:xfrm>
          <a:off x="3746500" y="98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31676</xdr:rowOff>
    </xdr:from>
    <xdr:ext cx="534377" cy="259045"/>
    <xdr:sp macro="" textlink="">
      <xdr:nvSpPr>
        <xdr:cNvPr id="137" name="テキスト ボックス 136"/>
        <xdr:cNvSpPr txBox="1"/>
      </xdr:nvSpPr>
      <xdr:spPr>
        <a:xfrm>
          <a:off x="3530111" y="997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135196</xdr:rowOff>
    </xdr:from>
    <xdr:to>
      <xdr:col>4</xdr:col>
      <xdr:colOff>206375</xdr:colOff>
      <xdr:row>58</xdr:row>
      <xdr:rowOff>65346</xdr:rowOff>
    </xdr:to>
    <xdr:sp macro="" textlink="">
      <xdr:nvSpPr>
        <xdr:cNvPr id="138" name="円/楕円 137"/>
        <xdr:cNvSpPr/>
      </xdr:nvSpPr>
      <xdr:spPr>
        <a:xfrm>
          <a:off x="2857500" y="990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56473</xdr:rowOff>
    </xdr:from>
    <xdr:ext cx="534377" cy="259045"/>
    <xdr:sp macro="" textlink="">
      <xdr:nvSpPr>
        <xdr:cNvPr id="139" name="テキスト ボックス 138"/>
        <xdr:cNvSpPr txBox="1"/>
      </xdr:nvSpPr>
      <xdr:spPr>
        <a:xfrm>
          <a:off x="2641111" y="1000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130112</xdr:rowOff>
    </xdr:from>
    <xdr:to>
      <xdr:col>3</xdr:col>
      <xdr:colOff>3175</xdr:colOff>
      <xdr:row>58</xdr:row>
      <xdr:rowOff>60262</xdr:rowOff>
    </xdr:to>
    <xdr:sp macro="" textlink="">
      <xdr:nvSpPr>
        <xdr:cNvPr id="140" name="円/楕円 139"/>
        <xdr:cNvSpPr/>
      </xdr:nvSpPr>
      <xdr:spPr>
        <a:xfrm>
          <a:off x="1968500" y="99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51389</xdr:rowOff>
    </xdr:from>
    <xdr:ext cx="534377" cy="259045"/>
    <xdr:sp macro="" textlink="">
      <xdr:nvSpPr>
        <xdr:cNvPr id="141" name="テキスト ボックス 140"/>
        <xdr:cNvSpPr txBox="1"/>
      </xdr:nvSpPr>
      <xdr:spPr>
        <a:xfrm>
          <a:off x="1752111" y="999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136815</xdr:rowOff>
    </xdr:from>
    <xdr:to>
      <xdr:col>1</xdr:col>
      <xdr:colOff>485775</xdr:colOff>
      <xdr:row>58</xdr:row>
      <xdr:rowOff>66965</xdr:rowOff>
    </xdr:to>
    <xdr:sp macro="" textlink="">
      <xdr:nvSpPr>
        <xdr:cNvPr id="142" name="円/楕円 141"/>
        <xdr:cNvSpPr/>
      </xdr:nvSpPr>
      <xdr:spPr>
        <a:xfrm>
          <a:off x="1079500" y="99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58092</xdr:rowOff>
    </xdr:from>
    <xdr:ext cx="534377" cy="259045"/>
    <xdr:sp macro="" textlink="">
      <xdr:nvSpPr>
        <xdr:cNvPr id="143" name="テキスト ボックス 142"/>
        <xdr:cNvSpPr txBox="1"/>
      </xdr:nvSpPr>
      <xdr:spPr>
        <a:xfrm>
          <a:off x="863111" y="100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32547</xdr:rowOff>
    </xdr:from>
    <xdr:to>
      <xdr:col>6</xdr:col>
      <xdr:colOff>511175</xdr:colOff>
      <xdr:row>76</xdr:row>
      <xdr:rowOff>94315</xdr:rowOff>
    </xdr:to>
    <xdr:cxnSp macro="">
      <xdr:nvCxnSpPr>
        <xdr:cNvPr id="173" name="直線コネクタ 172"/>
        <xdr:cNvCxnSpPr/>
      </xdr:nvCxnSpPr>
      <xdr:spPr>
        <a:xfrm flipV="1">
          <a:off x="3797300" y="13062747"/>
          <a:ext cx="838200" cy="6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127916</xdr:rowOff>
    </xdr:from>
    <xdr:ext cx="599010" cy="259045"/>
    <xdr:sp macro="" textlink="">
      <xdr:nvSpPr>
        <xdr:cNvPr id="174" name="民生費平均値テキスト"/>
        <xdr:cNvSpPr txBox="1"/>
      </xdr:nvSpPr>
      <xdr:spPr>
        <a:xfrm>
          <a:off x="4686300" y="12815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94315</xdr:rowOff>
    </xdr:from>
    <xdr:to>
      <xdr:col>5</xdr:col>
      <xdr:colOff>358775</xdr:colOff>
      <xdr:row>77</xdr:row>
      <xdr:rowOff>29232</xdr:rowOff>
    </xdr:to>
    <xdr:cxnSp macro="">
      <xdr:nvCxnSpPr>
        <xdr:cNvPr id="176" name="直線コネクタ 175"/>
        <xdr:cNvCxnSpPr/>
      </xdr:nvCxnSpPr>
      <xdr:spPr>
        <a:xfrm flipV="1">
          <a:off x="2908300" y="13124515"/>
          <a:ext cx="889000" cy="10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77" name="フローチャート : 判断 176"/>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78" name="テキスト ボックス 177"/>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18450</xdr:rowOff>
    </xdr:from>
    <xdr:to>
      <xdr:col>4</xdr:col>
      <xdr:colOff>155575</xdr:colOff>
      <xdr:row>77</xdr:row>
      <xdr:rowOff>29232</xdr:rowOff>
    </xdr:to>
    <xdr:cxnSp macro="">
      <xdr:nvCxnSpPr>
        <xdr:cNvPr id="179" name="直線コネクタ 178"/>
        <xdr:cNvCxnSpPr/>
      </xdr:nvCxnSpPr>
      <xdr:spPr>
        <a:xfrm>
          <a:off x="2019300" y="13220100"/>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0" name="フローチャート : 判断 179"/>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1" name="テキスト ボックス 180"/>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18450</xdr:rowOff>
    </xdr:from>
    <xdr:to>
      <xdr:col>2</xdr:col>
      <xdr:colOff>638175</xdr:colOff>
      <xdr:row>77</xdr:row>
      <xdr:rowOff>82245</xdr:rowOff>
    </xdr:to>
    <xdr:cxnSp macro="">
      <xdr:nvCxnSpPr>
        <xdr:cNvPr id="182" name="直線コネクタ 181"/>
        <xdr:cNvCxnSpPr/>
      </xdr:nvCxnSpPr>
      <xdr:spPr>
        <a:xfrm flipV="1">
          <a:off x="1130300" y="13220100"/>
          <a:ext cx="889000" cy="6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3" name="フローチャート : 判断 182"/>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4" name="テキスト ボックス 183"/>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5" name="フローチャート : 判断 184"/>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6" name="テキスト ボックス 185"/>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153197</xdr:rowOff>
    </xdr:from>
    <xdr:to>
      <xdr:col>6</xdr:col>
      <xdr:colOff>561975</xdr:colOff>
      <xdr:row>76</xdr:row>
      <xdr:rowOff>83347</xdr:rowOff>
    </xdr:to>
    <xdr:sp macro="" textlink="">
      <xdr:nvSpPr>
        <xdr:cNvPr id="192" name="円/楕円 191"/>
        <xdr:cNvSpPr/>
      </xdr:nvSpPr>
      <xdr:spPr>
        <a:xfrm>
          <a:off x="4584700" y="130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131624</xdr:rowOff>
    </xdr:from>
    <xdr:ext cx="599010" cy="259045"/>
    <xdr:sp macro="" textlink="">
      <xdr:nvSpPr>
        <xdr:cNvPr id="193" name="民生費該当値テキスト"/>
        <xdr:cNvSpPr txBox="1"/>
      </xdr:nvSpPr>
      <xdr:spPr>
        <a:xfrm>
          <a:off x="4686300" y="1299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169,062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43515</xdr:rowOff>
    </xdr:from>
    <xdr:to>
      <xdr:col>5</xdr:col>
      <xdr:colOff>409575</xdr:colOff>
      <xdr:row>76</xdr:row>
      <xdr:rowOff>145115</xdr:rowOff>
    </xdr:to>
    <xdr:sp macro="" textlink="">
      <xdr:nvSpPr>
        <xdr:cNvPr id="194" name="円/楕円 193"/>
        <xdr:cNvSpPr/>
      </xdr:nvSpPr>
      <xdr:spPr>
        <a:xfrm>
          <a:off x="3746500" y="1307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136242</xdr:rowOff>
    </xdr:from>
    <xdr:ext cx="599010" cy="259045"/>
    <xdr:sp macro="" textlink="">
      <xdr:nvSpPr>
        <xdr:cNvPr id="195" name="テキスト ボックス 194"/>
        <xdr:cNvSpPr txBox="1"/>
      </xdr:nvSpPr>
      <xdr:spPr>
        <a:xfrm>
          <a:off x="3497794" y="1316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160,956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149882</xdr:rowOff>
    </xdr:from>
    <xdr:to>
      <xdr:col>4</xdr:col>
      <xdr:colOff>206375</xdr:colOff>
      <xdr:row>77</xdr:row>
      <xdr:rowOff>80032</xdr:rowOff>
    </xdr:to>
    <xdr:sp macro="" textlink="">
      <xdr:nvSpPr>
        <xdr:cNvPr id="196" name="円/楕円 195"/>
        <xdr:cNvSpPr/>
      </xdr:nvSpPr>
      <xdr:spPr>
        <a:xfrm>
          <a:off x="2857500" y="1318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71159</xdr:rowOff>
    </xdr:from>
    <xdr:ext cx="599010" cy="259045"/>
    <xdr:sp macro="" textlink="">
      <xdr:nvSpPr>
        <xdr:cNvPr id="197" name="テキスト ボックス 196"/>
        <xdr:cNvSpPr txBox="1"/>
      </xdr:nvSpPr>
      <xdr:spPr>
        <a:xfrm>
          <a:off x="2608794" y="1327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146,997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139100</xdr:rowOff>
    </xdr:from>
    <xdr:to>
      <xdr:col>3</xdr:col>
      <xdr:colOff>3175</xdr:colOff>
      <xdr:row>77</xdr:row>
      <xdr:rowOff>69250</xdr:rowOff>
    </xdr:to>
    <xdr:sp macro="" textlink="">
      <xdr:nvSpPr>
        <xdr:cNvPr id="198" name="円/楕円 197"/>
        <xdr:cNvSpPr/>
      </xdr:nvSpPr>
      <xdr:spPr>
        <a:xfrm>
          <a:off x="1968500" y="1316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60377</xdr:rowOff>
    </xdr:from>
    <xdr:ext cx="599010" cy="259045"/>
    <xdr:sp macro="" textlink="">
      <xdr:nvSpPr>
        <xdr:cNvPr id="199" name="テキスト ボックス 198"/>
        <xdr:cNvSpPr txBox="1"/>
      </xdr:nvSpPr>
      <xdr:spPr>
        <a:xfrm>
          <a:off x="1719794" y="1326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31445</xdr:rowOff>
    </xdr:from>
    <xdr:to>
      <xdr:col>1</xdr:col>
      <xdr:colOff>485775</xdr:colOff>
      <xdr:row>77</xdr:row>
      <xdr:rowOff>133045</xdr:rowOff>
    </xdr:to>
    <xdr:sp macro="" textlink="">
      <xdr:nvSpPr>
        <xdr:cNvPr id="200" name="円/楕円 199"/>
        <xdr:cNvSpPr/>
      </xdr:nvSpPr>
      <xdr:spPr>
        <a:xfrm>
          <a:off x="1079500" y="132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124172</xdr:rowOff>
    </xdr:from>
    <xdr:ext cx="599010" cy="259045"/>
    <xdr:sp macro="" textlink="">
      <xdr:nvSpPr>
        <xdr:cNvPr id="201" name="テキスト ボックス 200"/>
        <xdr:cNvSpPr txBox="1"/>
      </xdr:nvSpPr>
      <xdr:spPr>
        <a:xfrm>
          <a:off x="830794" y="1332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144196</xdr:rowOff>
    </xdr:from>
    <xdr:to>
      <xdr:col>6</xdr:col>
      <xdr:colOff>511175</xdr:colOff>
      <xdr:row>94</xdr:row>
      <xdr:rowOff>95962</xdr:rowOff>
    </xdr:to>
    <xdr:cxnSp macro="">
      <xdr:nvCxnSpPr>
        <xdr:cNvPr id="230" name="直線コネクタ 229"/>
        <xdr:cNvCxnSpPr/>
      </xdr:nvCxnSpPr>
      <xdr:spPr>
        <a:xfrm flipV="1">
          <a:off x="3797300" y="16089046"/>
          <a:ext cx="8382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117527</xdr:rowOff>
    </xdr:from>
    <xdr:ext cx="534377" cy="259045"/>
    <xdr:sp macro="" textlink="">
      <xdr:nvSpPr>
        <xdr:cNvPr id="231" name="衛生費平均値テキスト"/>
        <xdr:cNvSpPr txBox="1"/>
      </xdr:nvSpPr>
      <xdr:spPr>
        <a:xfrm>
          <a:off x="4686300" y="16576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95962</xdr:rowOff>
    </xdr:from>
    <xdr:to>
      <xdr:col>5</xdr:col>
      <xdr:colOff>358775</xdr:colOff>
      <xdr:row>94</xdr:row>
      <xdr:rowOff>129459</xdr:rowOff>
    </xdr:to>
    <xdr:cxnSp macro="">
      <xdr:nvCxnSpPr>
        <xdr:cNvPr id="233" name="直線コネクタ 232"/>
        <xdr:cNvCxnSpPr/>
      </xdr:nvCxnSpPr>
      <xdr:spPr>
        <a:xfrm flipV="1">
          <a:off x="2908300" y="16212262"/>
          <a:ext cx="889000" cy="3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125895</xdr:rowOff>
    </xdr:from>
    <xdr:to>
      <xdr:col>5</xdr:col>
      <xdr:colOff>409575</xdr:colOff>
      <xdr:row>97</xdr:row>
      <xdr:rowOff>56045</xdr:rowOff>
    </xdr:to>
    <xdr:sp macro="" textlink="">
      <xdr:nvSpPr>
        <xdr:cNvPr id="234" name="フローチャート : 判断 233"/>
        <xdr:cNvSpPr/>
      </xdr:nvSpPr>
      <xdr:spPr>
        <a:xfrm>
          <a:off x="3746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47172</xdr:rowOff>
    </xdr:from>
    <xdr:ext cx="534377" cy="259045"/>
    <xdr:sp macro="" textlink="">
      <xdr:nvSpPr>
        <xdr:cNvPr id="235" name="テキスト ボックス 234"/>
        <xdr:cNvSpPr txBox="1"/>
      </xdr:nvSpPr>
      <xdr:spPr>
        <a:xfrm>
          <a:off x="3530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36548</xdr:rowOff>
    </xdr:from>
    <xdr:to>
      <xdr:col>4</xdr:col>
      <xdr:colOff>155575</xdr:colOff>
      <xdr:row>94</xdr:row>
      <xdr:rowOff>129459</xdr:rowOff>
    </xdr:to>
    <xdr:cxnSp macro="">
      <xdr:nvCxnSpPr>
        <xdr:cNvPr id="236" name="直線コネクタ 235"/>
        <xdr:cNvCxnSpPr/>
      </xdr:nvCxnSpPr>
      <xdr:spPr>
        <a:xfrm>
          <a:off x="2019300" y="16152848"/>
          <a:ext cx="889000" cy="9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151704</xdr:rowOff>
    </xdr:from>
    <xdr:to>
      <xdr:col>4</xdr:col>
      <xdr:colOff>206375</xdr:colOff>
      <xdr:row>97</xdr:row>
      <xdr:rowOff>81854</xdr:rowOff>
    </xdr:to>
    <xdr:sp macro="" textlink="">
      <xdr:nvSpPr>
        <xdr:cNvPr id="237" name="フローチャート : 判断 236"/>
        <xdr:cNvSpPr/>
      </xdr:nvSpPr>
      <xdr:spPr>
        <a:xfrm>
          <a:off x="2857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72981</xdr:rowOff>
    </xdr:from>
    <xdr:ext cx="534377" cy="259045"/>
    <xdr:sp macro="" textlink="">
      <xdr:nvSpPr>
        <xdr:cNvPr id="238" name="テキスト ボックス 237"/>
        <xdr:cNvSpPr txBox="1"/>
      </xdr:nvSpPr>
      <xdr:spPr>
        <a:xfrm>
          <a:off x="2641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36548</xdr:rowOff>
    </xdr:from>
    <xdr:to>
      <xdr:col>2</xdr:col>
      <xdr:colOff>638175</xdr:colOff>
      <xdr:row>95</xdr:row>
      <xdr:rowOff>52077</xdr:rowOff>
    </xdr:to>
    <xdr:cxnSp macro="">
      <xdr:nvCxnSpPr>
        <xdr:cNvPr id="239" name="直線コネクタ 238"/>
        <xdr:cNvCxnSpPr/>
      </xdr:nvCxnSpPr>
      <xdr:spPr>
        <a:xfrm flipV="1">
          <a:off x="1130300" y="16152848"/>
          <a:ext cx="889000" cy="18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155635</xdr:rowOff>
    </xdr:from>
    <xdr:to>
      <xdr:col>3</xdr:col>
      <xdr:colOff>3175</xdr:colOff>
      <xdr:row>97</xdr:row>
      <xdr:rowOff>85785</xdr:rowOff>
    </xdr:to>
    <xdr:sp macro="" textlink="">
      <xdr:nvSpPr>
        <xdr:cNvPr id="240" name="フローチャート : 判断 239"/>
        <xdr:cNvSpPr/>
      </xdr:nvSpPr>
      <xdr:spPr>
        <a:xfrm>
          <a:off x="1968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76912</xdr:rowOff>
    </xdr:from>
    <xdr:ext cx="534377" cy="259045"/>
    <xdr:sp macro="" textlink="">
      <xdr:nvSpPr>
        <xdr:cNvPr id="241" name="テキスト ボックス 240"/>
        <xdr:cNvSpPr txBox="1"/>
      </xdr:nvSpPr>
      <xdr:spPr>
        <a:xfrm>
          <a:off x="1752111" y="167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154791</xdr:rowOff>
    </xdr:from>
    <xdr:to>
      <xdr:col>1</xdr:col>
      <xdr:colOff>485775</xdr:colOff>
      <xdr:row>97</xdr:row>
      <xdr:rowOff>84941</xdr:rowOff>
    </xdr:to>
    <xdr:sp macro="" textlink="">
      <xdr:nvSpPr>
        <xdr:cNvPr id="242" name="フローチャート : 判断 241"/>
        <xdr:cNvSpPr/>
      </xdr:nvSpPr>
      <xdr:spPr>
        <a:xfrm>
          <a:off x="1079500" y="1661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76068</xdr:rowOff>
    </xdr:from>
    <xdr:ext cx="534377" cy="259045"/>
    <xdr:sp macro="" textlink="">
      <xdr:nvSpPr>
        <xdr:cNvPr id="243" name="テキスト ボックス 242"/>
        <xdr:cNvSpPr txBox="1"/>
      </xdr:nvSpPr>
      <xdr:spPr>
        <a:xfrm>
          <a:off x="863111" y="167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93396</xdr:rowOff>
    </xdr:from>
    <xdr:to>
      <xdr:col>6</xdr:col>
      <xdr:colOff>561975</xdr:colOff>
      <xdr:row>94</xdr:row>
      <xdr:rowOff>23546</xdr:rowOff>
    </xdr:to>
    <xdr:sp macro="" textlink="">
      <xdr:nvSpPr>
        <xdr:cNvPr id="249" name="円/楕円 248"/>
        <xdr:cNvSpPr/>
      </xdr:nvSpPr>
      <xdr:spPr>
        <a:xfrm>
          <a:off x="4584700" y="160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116273</xdr:rowOff>
    </xdr:from>
    <xdr:ext cx="599010" cy="259045"/>
    <xdr:sp macro="" textlink="">
      <xdr:nvSpPr>
        <xdr:cNvPr id="250" name="衛生費該当値テキスト"/>
        <xdr:cNvSpPr txBox="1"/>
      </xdr:nvSpPr>
      <xdr:spPr>
        <a:xfrm>
          <a:off x="4686300" y="1588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121,910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45162</xdr:rowOff>
    </xdr:from>
    <xdr:to>
      <xdr:col>5</xdr:col>
      <xdr:colOff>409575</xdr:colOff>
      <xdr:row>94</xdr:row>
      <xdr:rowOff>146762</xdr:rowOff>
    </xdr:to>
    <xdr:sp macro="" textlink="">
      <xdr:nvSpPr>
        <xdr:cNvPr id="251" name="円/楕円 250"/>
        <xdr:cNvSpPr/>
      </xdr:nvSpPr>
      <xdr:spPr>
        <a:xfrm>
          <a:off x="3746500" y="161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163289</xdr:rowOff>
    </xdr:from>
    <xdr:ext cx="599010" cy="259045"/>
    <xdr:sp macro="" textlink="">
      <xdr:nvSpPr>
        <xdr:cNvPr id="252" name="テキスト ボックス 251"/>
        <xdr:cNvSpPr txBox="1"/>
      </xdr:nvSpPr>
      <xdr:spPr>
        <a:xfrm>
          <a:off x="3497794" y="1593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105,740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78659</xdr:rowOff>
    </xdr:from>
    <xdr:to>
      <xdr:col>4</xdr:col>
      <xdr:colOff>206375</xdr:colOff>
      <xdr:row>95</xdr:row>
      <xdr:rowOff>8809</xdr:rowOff>
    </xdr:to>
    <xdr:sp macro="" textlink="">
      <xdr:nvSpPr>
        <xdr:cNvPr id="253" name="円/楕円 252"/>
        <xdr:cNvSpPr/>
      </xdr:nvSpPr>
      <xdr:spPr>
        <a:xfrm>
          <a:off x="2857500" y="161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25336</xdr:rowOff>
    </xdr:from>
    <xdr:ext cx="599010" cy="259045"/>
    <xdr:sp macro="" textlink="">
      <xdr:nvSpPr>
        <xdr:cNvPr id="254" name="テキスト ボックス 253"/>
        <xdr:cNvSpPr txBox="1"/>
      </xdr:nvSpPr>
      <xdr:spPr>
        <a:xfrm>
          <a:off x="2608794" y="1597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101,344</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157198</xdr:rowOff>
    </xdr:from>
    <xdr:to>
      <xdr:col>3</xdr:col>
      <xdr:colOff>3175</xdr:colOff>
      <xdr:row>94</xdr:row>
      <xdr:rowOff>87348</xdr:rowOff>
    </xdr:to>
    <xdr:sp macro="" textlink="">
      <xdr:nvSpPr>
        <xdr:cNvPr id="255" name="円/楕円 254"/>
        <xdr:cNvSpPr/>
      </xdr:nvSpPr>
      <xdr:spPr>
        <a:xfrm>
          <a:off x="1968500" y="161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103875</xdr:rowOff>
    </xdr:from>
    <xdr:ext cx="599010" cy="259045"/>
    <xdr:sp macro="" textlink="">
      <xdr:nvSpPr>
        <xdr:cNvPr id="256" name="テキスト ボックス 255"/>
        <xdr:cNvSpPr txBox="1"/>
      </xdr:nvSpPr>
      <xdr:spPr>
        <a:xfrm>
          <a:off x="1719794" y="1587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113,537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1277</xdr:rowOff>
    </xdr:from>
    <xdr:to>
      <xdr:col>1</xdr:col>
      <xdr:colOff>485775</xdr:colOff>
      <xdr:row>95</xdr:row>
      <xdr:rowOff>102877</xdr:rowOff>
    </xdr:to>
    <xdr:sp macro="" textlink="">
      <xdr:nvSpPr>
        <xdr:cNvPr id="257" name="円/楕円 256"/>
        <xdr:cNvSpPr/>
      </xdr:nvSpPr>
      <xdr:spPr>
        <a:xfrm>
          <a:off x="1079500" y="162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119404</xdr:rowOff>
    </xdr:from>
    <xdr:ext cx="534377" cy="259045"/>
    <xdr:sp macro="" textlink="">
      <xdr:nvSpPr>
        <xdr:cNvPr id="258" name="テキスト ボックス 257"/>
        <xdr:cNvSpPr txBox="1"/>
      </xdr:nvSpPr>
      <xdr:spPr>
        <a:xfrm>
          <a:off x="863111" y="160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13780</xdr:rowOff>
    </xdr:from>
    <xdr:to>
      <xdr:col>15</xdr:col>
      <xdr:colOff>180975</xdr:colOff>
      <xdr:row>38</xdr:row>
      <xdr:rowOff>16828</xdr:rowOff>
    </xdr:to>
    <xdr:cxnSp macro="">
      <xdr:nvCxnSpPr>
        <xdr:cNvPr id="287" name="直線コネクタ 286"/>
        <xdr:cNvCxnSpPr/>
      </xdr:nvCxnSpPr>
      <xdr:spPr>
        <a:xfrm>
          <a:off x="9639300" y="652888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1795</xdr:rowOff>
    </xdr:from>
    <xdr:ext cx="378565" cy="259045"/>
    <xdr:sp macro="" textlink="">
      <xdr:nvSpPr>
        <xdr:cNvPr id="288" name="労働費平均値テキスト"/>
        <xdr:cNvSpPr txBox="1"/>
      </xdr:nvSpPr>
      <xdr:spPr>
        <a:xfrm>
          <a:off x="10528300" y="6516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117221</xdr:rowOff>
    </xdr:from>
    <xdr:to>
      <xdr:col>14</xdr:col>
      <xdr:colOff>28575</xdr:colOff>
      <xdr:row>38</xdr:row>
      <xdr:rowOff>13780</xdr:rowOff>
    </xdr:to>
    <xdr:cxnSp macro="">
      <xdr:nvCxnSpPr>
        <xdr:cNvPr id="290" name="直線コネクタ 289"/>
        <xdr:cNvCxnSpPr/>
      </xdr:nvCxnSpPr>
      <xdr:spPr>
        <a:xfrm>
          <a:off x="8750300" y="6460871"/>
          <a:ext cx="8890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1" name="フローチャート : 判断 290"/>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292" name="テキスト ボックス 291"/>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113602</xdr:rowOff>
    </xdr:from>
    <xdr:to>
      <xdr:col>12</xdr:col>
      <xdr:colOff>511175</xdr:colOff>
      <xdr:row>37</xdr:row>
      <xdr:rowOff>117221</xdr:rowOff>
    </xdr:to>
    <xdr:cxnSp macro="">
      <xdr:nvCxnSpPr>
        <xdr:cNvPr id="293" name="直線コネクタ 292"/>
        <xdr:cNvCxnSpPr/>
      </xdr:nvCxnSpPr>
      <xdr:spPr>
        <a:xfrm>
          <a:off x="7861300" y="6457252"/>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294" name="フローチャート : 判断 293"/>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295" name="テキスト ボックス 294"/>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55499</xdr:rowOff>
    </xdr:from>
    <xdr:to>
      <xdr:col>11</xdr:col>
      <xdr:colOff>307975</xdr:colOff>
      <xdr:row>37</xdr:row>
      <xdr:rowOff>113602</xdr:rowOff>
    </xdr:to>
    <xdr:cxnSp macro="">
      <xdr:nvCxnSpPr>
        <xdr:cNvPr id="296" name="直線コネクタ 295"/>
        <xdr:cNvCxnSpPr/>
      </xdr:nvCxnSpPr>
      <xdr:spPr>
        <a:xfrm>
          <a:off x="6972300" y="6399149"/>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297" name="フローチャート : 判断 296"/>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298" name="テキスト ボックス 297"/>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299" name="フローチャート : 判断 298"/>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0" name="テキスト ボックス 299"/>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137478</xdr:rowOff>
    </xdr:from>
    <xdr:to>
      <xdr:col>15</xdr:col>
      <xdr:colOff>231775</xdr:colOff>
      <xdr:row>38</xdr:row>
      <xdr:rowOff>67628</xdr:rowOff>
    </xdr:to>
    <xdr:sp macro="" textlink="">
      <xdr:nvSpPr>
        <xdr:cNvPr id="306" name="円/楕円 305"/>
        <xdr:cNvSpPr/>
      </xdr:nvSpPr>
      <xdr:spPr>
        <a:xfrm>
          <a:off x="10426700" y="6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160355</xdr:rowOff>
    </xdr:from>
    <xdr:ext cx="469744" cy="259045"/>
    <xdr:sp macro="" textlink="">
      <xdr:nvSpPr>
        <xdr:cNvPr id="307" name="労働費該当値テキスト"/>
        <xdr:cNvSpPr txBox="1"/>
      </xdr:nvSpPr>
      <xdr:spPr>
        <a:xfrm>
          <a:off x="10528300" y="633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134429</xdr:rowOff>
    </xdr:from>
    <xdr:to>
      <xdr:col>14</xdr:col>
      <xdr:colOff>79375</xdr:colOff>
      <xdr:row>38</xdr:row>
      <xdr:rowOff>64579</xdr:rowOff>
    </xdr:to>
    <xdr:sp macro="" textlink="">
      <xdr:nvSpPr>
        <xdr:cNvPr id="308" name="円/楕円 307"/>
        <xdr:cNvSpPr/>
      </xdr:nvSpPr>
      <xdr:spPr>
        <a:xfrm>
          <a:off x="9588500" y="64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55707</xdr:rowOff>
    </xdr:from>
    <xdr:ext cx="469744" cy="259045"/>
    <xdr:sp macro="" textlink="">
      <xdr:nvSpPr>
        <xdr:cNvPr id="309" name="テキスト ボックス 308"/>
        <xdr:cNvSpPr txBox="1"/>
      </xdr:nvSpPr>
      <xdr:spPr>
        <a:xfrm>
          <a:off x="9404427" y="657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66421</xdr:rowOff>
    </xdr:from>
    <xdr:to>
      <xdr:col>12</xdr:col>
      <xdr:colOff>561975</xdr:colOff>
      <xdr:row>37</xdr:row>
      <xdr:rowOff>168021</xdr:rowOff>
    </xdr:to>
    <xdr:sp macro="" textlink="">
      <xdr:nvSpPr>
        <xdr:cNvPr id="310" name="円/楕円 309"/>
        <xdr:cNvSpPr/>
      </xdr:nvSpPr>
      <xdr:spPr>
        <a:xfrm>
          <a:off x="8699500" y="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159148</xdr:rowOff>
    </xdr:from>
    <xdr:ext cx="469744" cy="259045"/>
    <xdr:sp macro="" textlink="">
      <xdr:nvSpPr>
        <xdr:cNvPr id="311" name="テキスト ボックス 310"/>
        <xdr:cNvSpPr txBox="1"/>
      </xdr:nvSpPr>
      <xdr:spPr>
        <a:xfrm>
          <a:off x="85154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62802</xdr:rowOff>
    </xdr:from>
    <xdr:to>
      <xdr:col>11</xdr:col>
      <xdr:colOff>358775</xdr:colOff>
      <xdr:row>37</xdr:row>
      <xdr:rowOff>164402</xdr:rowOff>
    </xdr:to>
    <xdr:sp macro="" textlink="">
      <xdr:nvSpPr>
        <xdr:cNvPr id="312" name="円/楕円 311"/>
        <xdr:cNvSpPr/>
      </xdr:nvSpPr>
      <xdr:spPr>
        <a:xfrm>
          <a:off x="7810500" y="640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155529</xdr:rowOff>
    </xdr:from>
    <xdr:ext cx="469744" cy="259045"/>
    <xdr:sp macro="" textlink="">
      <xdr:nvSpPr>
        <xdr:cNvPr id="313" name="テキスト ボックス 312"/>
        <xdr:cNvSpPr txBox="1"/>
      </xdr:nvSpPr>
      <xdr:spPr>
        <a:xfrm>
          <a:off x="7626427" y="649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4699</xdr:rowOff>
    </xdr:from>
    <xdr:to>
      <xdr:col>10</xdr:col>
      <xdr:colOff>155575</xdr:colOff>
      <xdr:row>37</xdr:row>
      <xdr:rowOff>106299</xdr:rowOff>
    </xdr:to>
    <xdr:sp macro="" textlink="">
      <xdr:nvSpPr>
        <xdr:cNvPr id="314" name="円/楕円 313"/>
        <xdr:cNvSpPr/>
      </xdr:nvSpPr>
      <xdr:spPr>
        <a:xfrm>
          <a:off x="69215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97426</xdr:rowOff>
    </xdr:from>
    <xdr:ext cx="469744" cy="259045"/>
    <xdr:sp macro="" textlink="">
      <xdr:nvSpPr>
        <xdr:cNvPr id="315" name="テキスト ボックス 314"/>
        <xdr:cNvSpPr txBox="1"/>
      </xdr:nvSpPr>
      <xdr:spPr>
        <a:xfrm>
          <a:off x="6737427" y="644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107645</xdr:rowOff>
    </xdr:from>
    <xdr:to>
      <xdr:col>15</xdr:col>
      <xdr:colOff>180975</xdr:colOff>
      <xdr:row>58</xdr:row>
      <xdr:rowOff>112382</xdr:rowOff>
    </xdr:to>
    <xdr:cxnSp macro="">
      <xdr:nvCxnSpPr>
        <xdr:cNvPr id="344" name="直線コネクタ 343"/>
        <xdr:cNvCxnSpPr/>
      </xdr:nvCxnSpPr>
      <xdr:spPr>
        <a:xfrm flipV="1">
          <a:off x="9639300" y="10051745"/>
          <a:ext cx="8382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169981</xdr:rowOff>
    </xdr:from>
    <xdr:ext cx="534377" cy="259045"/>
    <xdr:sp macro="" textlink="">
      <xdr:nvSpPr>
        <xdr:cNvPr id="345" name="農林水産業費平均値テキスト"/>
        <xdr:cNvSpPr txBox="1"/>
      </xdr:nvSpPr>
      <xdr:spPr>
        <a:xfrm>
          <a:off x="10528300" y="977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112382</xdr:rowOff>
    </xdr:from>
    <xdr:to>
      <xdr:col>14</xdr:col>
      <xdr:colOff>28575</xdr:colOff>
      <xdr:row>58</xdr:row>
      <xdr:rowOff>119761</xdr:rowOff>
    </xdr:to>
    <xdr:cxnSp macro="">
      <xdr:nvCxnSpPr>
        <xdr:cNvPr id="347" name="直線コネクタ 346"/>
        <xdr:cNvCxnSpPr/>
      </xdr:nvCxnSpPr>
      <xdr:spPr>
        <a:xfrm flipV="1">
          <a:off x="8750300" y="10056482"/>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137744</xdr:rowOff>
    </xdr:from>
    <xdr:to>
      <xdr:col>14</xdr:col>
      <xdr:colOff>79375</xdr:colOff>
      <xdr:row>57</xdr:row>
      <xdr:rowOff>67894</xdr:rowOff>
    </xdr:to>
    <xdr:sp macro="" textlink="">
      <xdr:nvSpPr>
        <xdr:cNvPr id="348" name="フローチャート : 判断 347"/>
        <xdr:cNvSpPr/>
      </xdr:nvSpPr>
      <xdr:spPr>
        <a:xfrm>
          <a:off x="9588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84421</xdr:rowOff>
    </xdr:from>
    <xdr:ext cx="534377" cy="259045"/>
    <xdr:sp macro="" textlink="">
      <xdr:nvSpPr>
        <xdr:cNvPr id="349" name="テキスト ボックス 348"/>
        <xdr:cNvSpPr txBox="1"/>
      </xdr:nvSpPr>
      <xdr:spPr>
        <a:xfrm>
          <a:off x="9372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46799</xdr:rowOff>
    </xdr:from>
    <xdr:to>
      <xdr:col>12</xdr:col>
      <xdr:colOff>511175</xdr:colOff>
      <xdr:row>58</xdr:row>
      <xdr:rowOff>119761</xdr:rowOff>
    </xdr:to>
    <xdr:cxnSp macro="">
      <xdr:nvCxnSpPr>
        <xdr:cNvPr id="350" name="直線コネクタ 349"/>
        <xdr:cNvCxnSpPr/>
      </xdr:nvCxnSpPr>
      <xdr:spPr>
        <a:xfrm>
          <a:off x="7861300" y="9990899"/>
          <a:ext cx="889000" cy="7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140259</xdr:rowOff>
    </xdr:from>
    <xdr:to>
      <xdr:col>12</xdr:col>
      <xdr:colOff>561975</xdr:colOff>
      <xdr:row>57</xdr:row>
      <xdr:rowOff>70409</xdr:rowOff>
    </xdr:to>
    <xdr:sp macro="" textlink="">
      <xdr:nvSpPr>
        <xdr:cNvPr id="351" name="フローチャート : 判断 350"/>
        <xdr:cNvSpPr/>
      </xdr:nvSpPr>
      <xdr:spPr>
        <a:xfrm>
          <a:off x="8699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86936</xdr:rowOff>
    </xdr:from>
    <xdr:ext cx="534377" cy="259045"/>
    <xdr:sp macro="" textlink="">
      <xdr:nvSpPr>
        <xdr:cNvPr id="352" name="テキスト ボックス 351"/>
        <xdr:cNvSpPr txBox="1"/>
      </xdr:nvSpPr>
      <xdr:spPr>
        <a:xfrm>
          <a:off x="8483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46799</xdr:rowOff>
    </xdr:from>
    <xdr:to>
      <xdr:col>11</xdr:col>
      <xdr:colOff>307975</xdr:colOff>
      <xdr:row>58</xdr:row>
      <xdr:rowOff>146393</xdr:rowOff>
    </xdr:to>
    <xdr:cxnSp macro="">
      <xdr:nvCxnSpPr>
        <xdr:cNvPr id="353" name="直線コネクタ 352"/>
        <xdr:cNvCxnSpPr/>
      </xdr:nvCxnSpPr>
      <xdr:spPr>
        <a:xfrm flipV="1">
          <a:off x="6972300" y="9990899"/>
          <a:ext cx="889000" cy="9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4343</xdr:rowOff>
    </xdr:from>
    <xdr:to>
      <xdr:col>11</xdr:col>
      <xdr:colOff>358775</xdr:colOff>
      <xdr:row>57</xdr:row>
      <xdr:rowOff>105943</xdr:rowOff>
    </xdr:to>
    <xdr:sp macro="" textlink="">
      <xdr:nvSpPr>
        <xdr:cNvPr id="354" name="フローチャート : 判断 353"/>
        <xdr:cNvSpPr/>
      </xdr:nvSpPr>
      <xdr:spPr>
        <a:xfrm>
          <a:off x="7810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122470</xdr:rowOff>
    </xdr:from>
    <xdr:ext cx="534377" cy="259045"/>
    <xdr:sp macro="" textlink="">
      <xdr:nvSpPr>
        <xdr:cNvPr id="355" name="テキスト ボックス 354"/>
        <xdr:cNvSpPr txBox="1"/>
      </xdr:nvSpPr>
      <xdr:spPr>
        <a:xfrm>
          <a:off x="7594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28042</xdr:rowOff>
    </xdr:from>
    <xdr:to>
      <xdr:col>10</xdr:col>
      <xdr:colOff>155575</xdr:colOff>
      <xdr:row>57</xdr:row>
      <xdr:rowOff>129642</xdr:rowOff>
    </xdr:to>
    <xdr:sp macro="" textlink="">
      <xdr:nvSpPr>
        <xdr:cNvPr id="356" name="フローチャート : 判断 355"/>
        <xdr:cNvSpPr/>
      </xdr:nvSpPr>
      <xdr:spPr>
        <a:xfrm>
          <a:off x="6921500" y="98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146169</xdr:rowOff>
    </xdr:from>
    <xdr:ext cx="534377" cy="259045"/>
    <xdr:sp macro="" textlink="">
      <xdr:nvSpPr>
        <xdr:cNvPr id="357" name="テキスト ボックス 356"/>
        <xdr:cNvSpPr txBox="1"/>
      </xdr:nvSpPr>
      <xdr:spPr>
        <a:xfrm>
          <a:off x="6705111" y="95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56845</xdr:rowOff>
    </xdr:from>
    <xdr:to>
      <xdr:col>15</xdr:col>
      <xdr:colOff>231775</xdr:colOff>
      <xdr:row>58</xdr:row>
      <xdr:rowOff>158445</xdr:rowOff>
    </xdr:to>
    <xdr:sp macro="" textlink="">
      <xdr:nvSpPr>
        <xdr:cNvPr id="363" name="円/楕円 362"/>
        <xdr:cNvSpPr/>
      </xdr:nvSpPr>
      <xdr:spPr>
        <a:xfrm>
          <a:off x="10426700" y="100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143222</xdr:rowOff>
    </xdr:from>
    <xdr:ext cx="469744" cy="259045"/>
    <xdr:sp macro="" textlink="">
      <xdr:nvSpPr>
        <xdr:cNvPr id="364" name="農林水産業費該当値テキスト"/>
        <xdr:cNvSpPr txBox="1"/>
      </xdr:nvSpPr>
      <xdr:spPr>
        <a:xfrm>
          <a:off x="10528300" y="991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61582</xdr:rowOff>
    </xdr:from>
    <xdr:to>
      <xdr:col>14</xdr:col>
      <xdr:colOff>79375</xdr:colOff>
      <xdr:row>58</xdr:row>
      <xdr:rowOff>163182</xdr:rowOff>
    </xdr:to>
    <xdr:sp macro="" textlink="">
      <xdr:nvSpPr>
        <xdr:cNvPr id="365" name="円/楕円 364"/>
        <xdr:cNvSpPr/>
      </xdr:nvSpPr>
      <xdr:spPr>
        <a:xfrm>
          <a:off x="9588500" y="100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154309</xdr:rowOff>
    </xdr:from>
    <xdr:ext cx="469744" cy="259045"/>
    <xdr:sp macro="" textlink="">
      <xdr:nvSpPr>
        <xdr:cNvPr id="366" name="テキスト ボックス 365"/>
        <xdr:cNvSpPr txBox="1"/>
      </xdr:nvSpPr>
      <xdr:spPr>
        <a:xfrm>
          <a:off x="9404427" y="1009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68961</xdr:rowOff>
    </xdr:from>
    <xdr:to>
      <xdr:col>12</xdr:col>
      <xdr:colOff>561975</xdr:colOff>
      <xdr:row>58</xdr:row>
      <xdr:rowOff>170561</xdr:rowOff>
    </xdr:to>
    <xdr:sp macro="" textlink="">
      <xdr:nvSpPr>
        <xdr:cNvPr id="367" name="円/楕円 366"/>
        <xdr:cNvSpPr/>
      </xdr:nvSpPr>
      <xdr:spPr>
        <a:xfrm>
          <a:off x="8699500" y="100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161688</xdr:rowOff>
    </xdr:from>
    <xdr:ext cx="469744" cy="259045"/>
    <xdr:sp macro="" textlink="">
      <xdr:nvSpPr>
        <xdr:cNvPr id="368" name="テキスト ボックス 367"/>
        <xdr:cNvSpPr txBox="1"/>
      </xdr:nvSpPr>
      <xdr:spPr>
        <a:xfrm>
          <a:off x="8515427" y="1010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167449</xdr:rowOff>
    </xdr:from>
    <xdr:to>
      <xdr:col>11</xdr:col>
      <xdr:colOff>358775</xdr:colOff>
      <xdr:row>58</xdr:row>
      <xdr:rowOff>97599</xdr:rowOff>
    </xdr:to>
    <xdr:sp macro="" textlink="">
      <xdr:nvSpPr>
        <xdr:cNvPr id="369" name="円/楕円 368"/>
        <xdr:cNvSpPr/>
      </xdr:nvSpPr>
      <xdr:spPr>
        <a:xfrm>
          <a:off x="7810500" y="99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88726</xdr:rowOff>
    </xdr:from>
    <xdr:ext cx="534377" cy="259045"/>
    <xdr:sp macro="" textlink="">
      <xdr:nvSpPr>
        <xdr:cNvPr id="370" name="テキスト ボックス 369"/>
        <xdr:cNvSpPr txBox="1"/>
      </xdr:nvSpPr>
      <xdr:spPr>
        <a:xfrm>
          <a:off x="7594111" y="1003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95593</xdr:rowOff>
    </xdr:from>
    <xdr:to>
      <xdr:col>10</xdr:col>
      <xdr:colOff>155575</xdr:colOff>
      <xdr:row>59</xdr:row>
      <xdr:rowOff>25743</xdr:rowOff>
    </xdr:to>
    <xdr:sp macro="" textlink="">
      <xdr:nvSpPr>
        <xdr:cNvPr id="371" name="円/楕円 370"/>
        <xdr:cNvSpPr/>
      </xdr:nvSpPr>
      <xdr:spPr>
        <a:xfrm>
          <a:off x="6921500" y="100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16870</xdr:rowOff>
    </xdr:from>
    <xdr:ext cx="469744" cy="259045"/>
    <xdr:sp macro="" textlink="">
      <xdr:nvSpPr>
        <xdr:cNvPr id="372" name="テキスト ボックス 371"/>
        <xdr:cNvSpPr txBox="1"/>
      </xdr:nvSpPr>
      <xdr:spPr>
        <a:xfrm>
          <a:off x="6737427" y="1013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42111</xdr:rowOff>
    </xdr:from>
    <xdr:to>
      <xdr:col>15</xdr:col>
      <xdr:colOff>180975</xdr:colOff>
      <xdr:row>77</xdr:row>
      <xdr:rowOff>64102</xdr:rowOff>
    </xdr:to>
    <xdr:cxnSp macro="">
      <xdr:nvCxnSpPr>
        <xdr:cNvPr id="399" name="直線コネクタ 398"/>
        <xdr:cNvCxnSpPr/>
      </xdr:nvCxnSpPr>
      <xdr:spPr>
        <a:xfrm flipV="1">
          <a:off x="9639300" y="13243761"/>
          <a:ext cx="8382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83797</xdr:rowOff>
    </xdr:from>
    <xdr:ext cx="534377" cy="259045"/>
    <xdr:sp macro="" textlink="">
      <xdr:nvSpPr>
        <xdr:cNvPr id="400" name="商工費平均値テキスト"/>
        <xdr:cNvSpPr txBox="1"/>
      </xdr:nvSpPr>
      <xdr:spPr>
        <a:xfrm>
          <a:off x="10528300" y="1294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156319</xdr:rowOff>
    </xdr:from>
    <xdr:to>
      <xdr:col>14</xdr:col>
      <xdr:colOff>28575</xdr:colOff>
      <xdr:row>77</xdr:row>
      <xdr:rowOff>64102</xdr:rowOff>
    </xdr:to>
    <xdr:cxnSp macro="">
      <xdr:nvCxnSpPr>
        <xdr:cNvPr id="402" name="直線コネクタ 401"/>
        <xdr:cNvCxnSpPr/>
      </xdr:nvCxnSpPr>
      <xdr:spPr>
        <a:xfrm>
          <a:off x="8750300" y="13015069"/>
          <a:ext cx="889000" cy="25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03" name="フローチャート : 判断 402"/>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21152</xdr:rowOff>
    </xdr:from>
    <xdr:ext cx="534377" cy="259045"/>
    <xdr:sp macro="" textlink="">
      <xdr:nvSpPr>
        <xdr:cNvPr id="404" name="テキスト ボックス 403"/>
        <xdr:cNvSpPr txBox="1"/>
      </xdr:nvSpPr>
      <xdr:spPr>
        <a:xfrm>
          <a:off x="9372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156319</xdr:rowOff>
    </xdr:from>
    <xdr:to>
      <xdr:col>12</xdr:col>
      <xdr:colOff>511175</xdr:colOff>
      <xdr:row>77</xdr:row>
      <xdr:rowOff>91398</xdr:rowOff>
    </xdr:to>
    <xdr:cxnSp macro="">
      <xdr:nvCxnSpPr>
        <xdr:cNvPr id="405" name="直線コネクタ 404"/>
        <xdr:cNvCxnSpPr/>
      </xdr:nvCxnSpPr>
      <xdr:spPr>
        <a:xfrm flipV="1">
          <a:off x="7861300" y="13015069"/>
          <a:ext cx="889000" cy="27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06" name="フローチャート : 判断 405"/>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22407</xdr:rowOff>
    </xdr:from>
    <xdr:ext cx="534377" cy="259045"/>
    <xdr:sp macro="" textlink="">
      <xdr:nvSpPr>
        <xdr:cNvPr id="407" name="テキスト ボックス 406"/>
        <xdr:cNvSpPr txBox="1"/>
      </xdr:nvSpPr>
      <xdr:spPr>
        <a:xfrm>
          <a:off x="848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91398</xdr:rowOff>
    </xdr:from>
    <xdr:to>
      <xdr:col>11</xdr:col>
      <xdr:colOff>307975</xdr:colOff>
      <xdr:row>77</xdr:row>
      <xdr:rowOff>117686</xdr:rowOff>
    </xdr:to>
    <xdr:cxnSp macro="">
      <xdr:nvCxnSpPr>
        <xdr:cNvPr id="408" name="直線コネクタ 407"/>
        <xdr:cNvCxnSpPr/>
      </xdr:nvCxnSpPr>
      <xdr:spPr>
        <a:xfrm flipV="1">
          <a:off x="6972300" y="13293048"/>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09" name="フローチャート : 判断 408"/>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73205</xdr:rowOff>
    </xdr:from>
    <xdr:ext cx="534377" cy="259045"/>
    <xdr:sp macro="" textlink="">
      <xdr:nvSpPr>
        <xdr:cNvPr id="410" name="テキスト ボックス 409"/>
        <xdr:cNvSpPr txBox="1"/>
      </xdr:nvSpPr>
      <xdr:spPr>
        <a:xfrm>
          <a:off x="7594111" y="129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1" name="フローチャート : 判断 410"/>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75513</xdr:rowOff>
    </xdr:from>
    <xdr:ext cx="534377" cy="259045"/>
    <xdr:sp macro="" textlink="">
      <xdr:nvSpPr>
        <xdr:cNvPr id="412" name="テキスト ボックス 411"/>
        <xdr:cNvSpPr txBox="1"/>
      </xdr:nvSpPr>
      <xdr:spPr>
        <a:xfrm>
          <a:off x="6705111" y="129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162761</xdr:rowOff>
    </xdr:from>
    <xdr:to>
      <xdr:col>15</xdr:col>
      <xdr:colOff>231775</xdr:colOff>
      <xdr:row>77</xdr:row>
      <xdr:rowOff>92911</xdr:rowOff>
    </xdr:to>
    <xdr:sp macro="" textlink="">
      <xdr:nvSpPr>
        <xdr:cNvPr id="418" name="円/楕円 417"/>
        <xdr:cNvSpPr/>
      </xdr:nvSpPr>
      <xdr:spPr>
        <a:xfrm>
          <a:off x="10426700" y="131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141188</xdr:rowOff>
    </xdr:from>
    <xdr:ext cx="534377" cy="259045"/>
    <xdr:sp macro="" textlink="">
      <xdr:nvSpPr>
        <xdr:cNvPr id="419" name="商工費該当値テキスト"/>
        <xdr:cNvSpPr txBox="1"/>
      </xdr:nvSpPr>
      <xdr:spPr>
        <a:xfrm>
          <a:off x="10528300" y="1317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11,769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13302</xdr:rowOff>
    </xdr:from>
    <xdr:to>
      <xdr:col>14</xdr:col>
      <xdr:colOff>79375</xdr:colOff>
      <xdr:row>77</xdr:row>
      <xdr:rowOff>114902</xdr:rowOff>
    </xdr:to>
    <xdr:sp macro="" textlink="">
      <xdr:nvSpPr>
        <xdr:cNvPr id="420" name="円/楕円 419"/>
        <xdr:cNvSpPr/>
      </xdr:nvSpPr>
      <xdr:spPr>
        <a:xfrm>
          <a:off x="9588500" y="1321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106029</xdr:rowOff>
    </xdr:from>
    <xdr:ext cx="534377" cy="259045"/>
    <xdr:sp macro="" textlink="">
      <xdr:nvSpPr>
        <xdr:cNvPr id="421" name="テキスト ボックス 420"/>
        <xdr:cNvSpPr txBox="1"/>
      </xdr:nvSpPr>
      <xdr:spPr>
        <a:xfrm>
          <a:off x="9372111" y="1330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105519</xdr:rowOff>
    </xdr:from>
    <xdr:to>
      <xdr:col>12</xdr:col>
      <xdr:colOff>561975</xdr:colOff>
      <xdr:row>76</xdr:row>
      <xdr:rowOff>35669</xdr:rowOff>
    </xdr:to>
    <xdr:sp macro="" textlink="">
      <xdr:nvSpPr>
        <xdr:cNvPr id="422" name="円/楕円 421"/>
        <xdr:cNvSpPr/>
      </xdr:nvSpPr>
      <xdr:spPr>
        <a:xfrm>
          <a:off x="8699500" y="1296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52196</xdr:rowOff>
    </xdr:from>
    <xdr:ext cx="534377" cy="259045"/>
    <xdr:sp macro="" textlink="">
      <xdr:nvSpPr>
        <xdr:cNvPr id="423" name="テキスト ボックス 422"/>
        <xdr:cNvSpPr txBox="1"/>
      </xdr:nvSpPr>
      <xdr:spPr>
        <a:xfrm>
          <a:off x="8483111" y="1273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40598</xdr:rowOff>
    </xdr:from>
    <xdr:to>
      <xdr:col>11</xdr:col>
      <xdr:colOff>358775</xdr:colOff>
      <xdr:row>77</xdr:row>
      <xdr:rowOff>142198</xdr:rowOff>
    </xdr:to>
    <xdr:sp macro="" textlink="">
      <xdr:nvSpPr>
        <xdr:cNvPr id="424" name="円/楕円 423"/>
        <xdr:cNvSpPr/>
      </xdr:nvSpPr>
      <xdr:spPr>
        <a:xfrm>
          <a:off x="7810500" y="1324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133325</xdr:rowOff>
    </xdr:from>
    <xdr:ext cx="469744" cy="259045"/>
    <xdr:sp macro="" textlink="">
      <xdr:nvSpPr>
        <xdr:cNvPr id="425" name="テキスト ボックス 424"/>
        <xdr:cNvSpPr txBox="1"/>
      </xdr:nvSpPr>
      <xdr:spPr>
        <a:xfrm>
          <a:off x="7626427" y="1333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66886</xdr:rowOff>
    </xdr:from>
    <xdr:to>
      <xdr:col>10</xdr:col>
      <xdr:colOff>155575</xdr:colOff>
      <xdr:row>77</xdr:row>
      <xdr:rowOff>168486</xdr:rowOff>
    </xdr:to>
    <xdr:sp macro="" textlink="">
      <xdr:nvSpPr>
        <xdr:cNvPr id="426" name="円/楕円 425"/>
        <xdr:cNvSpPr/>
      </xdr:nvSpPr>
      <xdr:spPr>
        <a:xfrm>
          <a:off x="6921500" y="1326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159613</xdr:rowOff>
    </xdr:from>
    <xdr:ext cx="469744" cy="259045"/>
    <xdr:sp macro="" textlink="">
      <xdr:nvSpPr>
        <xdr:cNvPr id="427" name="テキスト ボックス 426"/>
        <xdr:cNvSpPr txBox="1"/>
      </xdr:nvSpPr>
      <xdr:spPr>
        <a:xfrm>
          <a:off x="6737427" y="1336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123672</xdr:rowOff>
    </xdr:from>
    <xdr:to>
      <xdr:col>15</xdr:col>
      <xdr:colOff>180975</xdr:colOff>
      <xdr:row>97</xdr:row>
      <xdr:rowOff>132387</xdr:rowOff>
    </xdr:to>
    <xdr:cxnSp macro="">
      <xdr:nvCxnSpPr>
        <xdr:cNvPr id="456" name="直線コネクタ 455"/>
        <xdr:cNvCxnSpPr/>
      </xdr:nvCxnSpPr>
      <xdr:spPr>
        <a:xfrm flipV="1">
          <a:off x="9639300" y="16754322"/>
          <a:ext cx="8382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40893</xdr:rowOff>
    </xdr:from>
    <xdr:ext cx="534377" cy="259045"/>
    <xdr:sp macro="" textlink="">
      <xdr:nvSpPr>
        <xdr:cNvPr id="457" name="土木費平均値テキスト"/>
        <xdr:cNvSpPr txBox="1"/>
      </xdr:nvSpPr>
      <xdr:spPr>
        <a:xfrm>
          <a:off x="10528300" y="1684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131090</xdr:rowOff>
    </xdr:from>
    <xdr:to>
      <xdr:col>14</xdr:col>
      <xdr:colOff>28575</xdr:colOff>
      <xdr:row>97</xdr:row>
      <xdr:rowOff>132387</xdr:rowOff>
    </xdr:to>
    <xdr:cxnSp macro="">
      <xdr:nvCxnSpPr>
        <xdr:cNvPr id="459" name="直線コネクタ 458"/>
        <xdr:cNvCxnSpPr/>
      </xdr:nvCxnSpPr>
      <xdr:spPr>
        <a:xfrm>
          <a:off x="8750300" y="16761740"/>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29580</xdr:rowOff>
    </xdr:from>
    <xdr:to>
      <xdr:col>14</xdr:col>
      <xdr:colOff>79375</xdr:colOff>
      <xdr:row>98</xdr:row>
      <xdr:rowOff>131180</xdr:rowOff>
    </xdr:to>
    <xdr:sp macro="" textlink="">
      <xdr:nvSpPr>
        <xdr:cNvPr id="460" name="フローチャート : 判断 459"/>
        <xdr:cNvSpPr/>
      </xdr:nvSpPr>
      <xdr:spPr>
        <a:xfrm>
          <a:off x="9588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122307</xdr:rowOff>
    </xdr:from>
    <xdr:ext cx="534377" cy="259045"/>
    <xdr:sp macro="" textlink="">
      <xdr:nvSpPr>
        <xdr:cNvPr id="461" name="テキスト ボックス 460"/>
        <xdr:cNvSpPr txBox="1"/>
      </xdr:nvSpPr>
      <xdr:spPr>
        <a:xfrm>
          <a:off x="9372111" y="16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131090</xdr:rowOff>
    </xdr:from>
    <xdr:to>
      <xdr:col>12</xdr:col>
      <xdr:colOff>511175</xdr:colOff>
      <xdr:row>97</xdr:row>
      <xdr:rowOff>146304</xdr:rowOff>
    </xdr:to>
    <xdr:cxnSp macro="">
      <xdr:nvCxnSpPr>
        <xdr:cNvPr id="462" name="直線コネクタ 461"/>
        <xdr:cNvCxnSpPr/>
      </xdr:nvCxnSpPr>
      <xdr:spPr>
        <a:xfrm flipV="1">
          <a:off x="7861300" y="16761740"/>
          <a:ext cx="889000" cy="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49735</xdr:rowOff>
    </xdr:from>
    <xdr:to>
      <xdr:col>12</xdr:col>
      <xdr:colOff>561975</xdr:colOff>
      <xdr:row>98</xdr:row>
      <xdr:rowOff>151335</xdr:rowOff>
    </xdr:to>
    <xdr:sp macro="" textlink="">
      <xdr:nvSpPr>
        <xdr:cNvPr id="463" name="フローチャート : 判断 462"/>
        <xdr:cNvSpPr/>
      </xdr:nvSpPr>
      <xdr:spPr>
        <a:xfrm>
          <a:off x="8699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142462</xdr:rowOff>
    </xdr:from>
    <xdr:ext cx="534377" cy="259045"/>
    <xdr:sp macro="" textlink="">
      <xdr:nvSpPr>
        <xdr:cNvPr id="464" name="テキスト ボックス 463"/>
        <xdr:cNvSpPr txBox="1"/>
      </xdr:nvSpPr>
      <xdr:spPr>
        <a:xfrm>
          <a:off x="8483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144838</xdr:rowOff>
    </xdr:from>
    <xdr:to>
      <xdr:col>11</xdr:col>
      <xdr:colOff>307975</xdr:colOff>
      <xdr:row>97</xdr:row>
      <xdr:rowOff>146304</xdr:rowOff>
    </xdr:to>
    <xdr:cxnSp macro="">
      <xdr:nvCxnSpPr>
        <xdr:cNvPr id="465" name="直線コネクタ 464"/>
        <xdr:cNvCxnSpPr/>
      </xdr:nvCxnSpPr>
      <xdr:spPr>
        <a:xfrm>
          <a:off x="6972300" y="16775488"/>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62861</xdr:rowOff>
    </xdr:from>
    <xdr:to>
      <xdr:col>11</xdr:col>
      <xdr:colOff>358775</xdr:colOff>
      <xdr:row>98</xdr:row>
      <xdr:rowOff>164461</xdr:rowOff>
    </xdr:to>
    <xdr:sp macro="" textlink="">
      <xdr:nvSpPr>
        <xdr:cNvPr id="466" name="フローチャート : 判断 465"/>
        <xdr:cNvSpPr/>
      </xdr:nvSpPr>
      <xdr:spPr>
        <a:xfrm>
          <a:off x="7810500" y="1686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155588</xdr:rowOff>
    </xdr:from>
    <xdr:ext cx="534377" cy="259045"/>
    <xdr:sp macro="" textlink="">
      <xdr:nvSpPr>
        <xdr:cNvPr id="467" name="テキスト ボックス 466"/>
        <xdr:cNvSpPr txBox="1"/>
      </xdr:nvSpPr>
      <xdr:spPr>
        <a:xfrm>
          <a:off x="7594111" y="169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67641</xdr:rowOff>
    </xdr:from>
    <xdr:to>
      <xdr:col>10</xdr:col>
      <xdr:colOff>155575</xdr:colOff>
      <xdr:row>98</xdr:row>
      <xdr:rowOff>169241</xdr:rowOff>
    </xdr:to>
    <xdr:sp macro="" textlink="">
      <xdr:nvSpPr>
        <xdr:cNvPr id="468" name="フローチャート : 判断 467"/>
        <xdr:cNvSpPr/>
      </xdr:nvSpPr>
      <xdr:spPr>
        <a:xfrm>
          <a:off x="6921500" y="1686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160368</xdr:rowOff>
    </xdr:from>
    <xdr:ext cx="534377" cy="259045"/>
    <xdr:sp macro="" textlink="">
      <xdr:nvSpPr>
        <xdr:cNvPr id="469" name="テキスト ボックス 468"/>
        <xdr:cNvSpPr txBox="1"/>
      </xdr:nvSpPr>
      <xdr:spPr>
        <a:xfrm>
          <a:off x="6705111" y="1696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72872</xdr:rowOff>
    </xdr:from>
    <xdr:to>
      <xdr:col>15</xdr:col>
      <xdr:colOff>231775</xdr:colOff>
      <xdr:row>98</xdr:row>
      <xdr:rowOff>3022</xdr:rowOff>
    </xdr:to>
    <xdr:sp macro="" textlink="">
      <xdr:nvSpPr>
        <xdr:cNvPr id="475" name="円/楕円 474"/>
        <xdr:cNvSpPr/>
      </xdr:nvSpPr>
      <xdr:spPr>
        <a:xfrm>
          <a:off x="10426700" y="1670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95749</xdr:rowOff>
    </xdr:from>
    <xdr:ext cx="599010" cy="259045"/>
    <xdr:sp macro="" textlink="">
      <xdr:nvSpPr>
        <xdr:cNvPr id="476" name="土木費該当値テキスト"/>
        <xdr:cNvSpPr txBox="1"/>
      </xdr:nvSpPr>
      <xdr:spPr>
        <a:xfrm>
          <a:off x="10528300" y="165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138,414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81587</xdr:rowOff>
    </xdr:from>
    <xdr:to>
      <xdr:col>14</xdr:col>
      <xdr:colOff>79375</xdr:colOff>
      <xdr:row>98</xdr:row>
      <xdr:rowOff>11737</xdr:rowOff>
    </xdr:to>
    <xdr:sp macro="" textlink="">
      <xdr:nvSpPr>
        <xdr:cNvPr id="477" name="円/楕円 476"/>
        <xdr:cNvSpPr/>
      </xdr:nvSpPr>
      <xdr:spPr>
        <a:xfrm>
          <a:off x="9588500" y="167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28264</xdr:rowOff>
    </xdr:from>
    <xdr:ext cx="599010" cy="259045"/>
    <xdr:sp macro="" textlink="">
      <xdr:nvSpPr>
        <xdr:cNvPr id="478" name="テキスト ボックス 477"/>
        <xdr:cNvSpPr txBox="1"/>
      </xdr:nvSpPr>
      <xdr:spPr>
        <a:xfrm>
          <a:off x="9339794" y="1648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133,839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80290</xdr:rowOff>
    </xdr:from>
    <xdr:to>
      <xdr:col>12</xdr:col>
      <xdr:colOff>561975</xdr:colOff>
      <xdr:row>98</xdr:row>
      <xdr:rowOff>10440</xdr:rowOff>
    </xdr:to>
    <xdr:sp macro="" textlink="">
      <xdr:nvSpPr>
        <xdr:cNvPr id="479" name="円/楕円 478"/>
        <xdr:cNvSpPr/>
      </xdr:nvSpPr>
      <xdr:spPr>
        <a:xfrm>
          <a:off x="8699500" y="16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26967</xdr:rowOff>
    </xdr:from>
    <xdr:ext cx="599010" cy="259045"/>
    <xdr:sp macro="" textlink="">
      <xdr:nvSpPr>
        <xdr:cNvPr id="480" name="テキスト ボックス 479"/>
        <xdr:cNvSpPr txBox="1"/>
      </xdr:nvSpPr>
      <xdr:spPr>
        <a:xfrm>
          <a:off x="8450794" y="1648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134,520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95504</xdr:rowOff>
    </xdr:from>
    <xdr:to>
      <xdr:col>11</xdr:col>
      <xdr:colOff>358775</xdr:colOff>
      <xdr:row>98</xdr:row>
      <xdr:rowOff>25654</xdr:rowOff>
    </xdr:to>
    <xdr:sp macro="" textlink="">
      <xdr:nvSpPr>
        <xdr:cNvPr id="481" name="円/楕円 480"/>
        <xdr:cNvSpPr/>
      </xdr:nvSpPr>
      <xdr:spPr>
        <a:xfrm>
          <a:off x="7810500" y="167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42181</xdr:rowOff>
    </xdr:from>
    <xdr:ext cx="599010" cy="259045"/>
    <xdr:sp macro="" textlink="">
      <xdr:nvSpPr>
        <xdr:cNvPr id="482" name="テキスト ボックス 481"/>
        <xdr:cNvSpPr txBox="1"/>
      </xdr:nvSpPr>
      <xdr:spPr>
        <a:xfrm>
          <a:off x="7561794" y="1650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126,533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94038</xdr:rowOff>
    </xdr:from>
    <xdr:to>
      <xdr:col>10</xdr:col>
      <xdr:colOff>155575</xdr:colOff>
      <xdr:row>98</xdr:row>
      <xdr:rowOff>24188</xdr:rowOff>
    </xdr:to>
    <xdr:sp macro="" textlink="">
      <xdr:nvSpPr>
        <xdr:cNvPr id="483" name="円/楕円 482"/>
        <xdr:cNvSpPr/>
      </xdr:nvSpPr>
      <xdr:spPr>
        <a:xfrm>
          <a:off x="6921500" y="167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40715</xdr:rowOff>
    </xdr:from>
    <xdr:ext cx="599010" cy="259045"/>
    <xdr:sp macro="" textlink="">
      <xdr:nvSpPr>
        <xdr:cNvPr id="484" name="テキスト ボックス 483"/>
        <xdr:cNvSpPr txBox="1"/>
      </xdr:nvSpPr>
      <xdr:spPr>
        <a:xfrm>
          <a:off x="6672794" y="1649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105688</xdr:rowOff>
    </xdr:from>
    <xdr:to>
      <xdr:col>23</xdr:col>
      <xdr:colOff>517525</xdr:colOff>
      <xdr:row>37</xdr:row>
      <xdr:rowOff>113933</xdr:rowOff>
    </xdr:to>
    <xdr:cxnSp macro="">
      <xdr:nvCxnSpPr>
        <xdr:cNvPr id="515" name="直線コネクタ 514"/>
        <xdr:cNvCxnSpPr/>
      </xdr:nvCxnSpPr>
      <xdr:spPr>
        <a:xfrm>
          <a:off x="15481300" y="6449338"/>
          <a:ext cx="838200" cy="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237</xdr:rowOff>
    </xdr:from>
    <xdr:ext cx="534377" cy="259045"/>
    <xdr:sp macro="" textlink="">
      <xdr:nvSpPr>
        <xdr:cNvPr id="516" name="消防費平均値テキスト"/>
        <xdr:cNvSpPr txBox="1"/>
      </xdr:nvSpPr>
      <xdr:spPr>
        <a:xfrm>
          <a:off x="16370300" y="6172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105688</xdr:rowOff>
    </xdr:from>
    <xdr:to>
      <xdr:col>22</xdr:col>
      <xdr:colOff>365125</xdr:colOff>
      <xdr:row>37</xdr:row>
      <xdr:rowOff>114684</xdr:rowOff>
    </xdr:to>
    <xdr:cxnSp macro="">
      <xdr:nvCxnSpPr>
        <xdr:cNvPr id="518" name="直線コネクタ 517"/>
        <xdr:cNvCxnSpPr/>
      </xdr:nvCxnSpPr>
      <xdr:spPr>
        <a:xfrm flipV="1">
          <a:off x="14592300" y="6449338"/>
          <a:ext cx="889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19" name="フローチャート : 判断 518"/>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0" name="テキスト ボックス 519"/>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86502</xdr:rowOff>
    </xdr:from>
    <xdr:to>
      <xdr:col>21</xdr:col>
      <xdr:colOff>161925</xdr:colOff>
      <xdr:row>37</xdr:row>
      <xdr:rowOff>114684</xdr:rowOff>
    </xdr:to>
    <xdr:cxnSp macro="">
      <xdr:nvCxnSpPr>
        <xdr:cNvPr id="521" name="直線コネクタ 520"/>
        <xdr:cNvCxnSpPr/>
      </xdr:nvCxnSpPr>
      <xdr:spPr>
        <a:xfrm>
          <a:off x="13703300" y="6430152"/>
          <a:ext cx="8890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2" name="フローチャート : 判断 521"/>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3" name="テキスト ボックス 522"/>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86502</xdr:rowOff>
    </xdr:from>
    <xdr:to>
      <xdr:col>19</xdr:col>
      <xdr:colOff>644525</xdr:colOff>
      <xdr:row>37</xdr:row>
      <xdr:rowOff>125706</xdr:rowOff>
    </xdr:to>
    <xdr:cxnSp macro="">
      <xdr:nvCxnSpPr>
        <xdr:cNvPr id="524" name="直線コネクタ 523"/>
        <xdr:cNvCxnSpPr/>
      </xdr:nvCxnSpPr>
      <xdr:spPr>
        <a:xfrm flipV="1">
          <a:off x="12814300" y="6430152"/>
          <a:ext cx="889000" cy="3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5" name="フローチャート : 判断 524"/>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26" name="テキスト ボックス 525"/>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27" name="フローチャート : 判断 526"/>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28" name="テキスト ボックス 527"/>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63133</xdr:rowOff>
    </xdr:from>
    <xdr:to>
      <xdr:col>23</xdr:col>
      <xdr:colOff>568325</xdr:colOff>
      <xdr:row>37</xdr:row>
      <xdr:rowOff>164733</xdr:rowOff>
    </xdr:to>
    <xdr:sp macro="" textlink="">
      <xdr:nvSpPr>
        <xdr:cNvPr id="534" name="円/楕円 533"/>
        <xdr:cNvSpPr/>
      </xdr:nvSpPr>
      <xdr:spPr>
        <a:xfrm>
          <a:off x="16268700" y="640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41560</xdr:rowOff>
    </xdr:from>
    <xdr:ext cx="534377" cy="259045"/>
    <xdr:sp macro="" textlink="">
      <xdr:nvSpPr>
        <xdr:cNvPr id="535" name="消防費該当値テキスト"/>
        <xdr:cNvSpPr txBox="1"/>
      </xdr:nvSpPr>
      <xdr:spPr>
        <a:xfrm>
          <a:off x="16370300" y="638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20,078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54888</xdr:rowOff>
    </xdr:from>
    <xdr:to>
      <xdr:col>22</xdr:col>
      <xdr:colOff>415925</xdr:colOff>
      <xdr:row>37</xdr:row>
      <xdr:rowOff>156488</xdr:rowOff>
    </xdr:to>
    <xdr:sp macro="" textlink="">
      <xdr:nvSpPr>
        <xdr:cNvPr id="536" name="円/楕円 535"/>
        <xdr:cNvSpPr/>
      </xdr:nvSpPr>
      <xdr:spPr>
        <a:xfrm>
          <a:off x="15430500" y="639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147614</xdr:rowOff>
    </xdr:from>
    <xdr:ext cx="534377" cy="259045"/>
    <xdr:sp macro="" textlink="">
      <xdr:nvSpPr>
        <xdr:cNvPr id="537" name="テキスト ボックス 536"/>
        <xdr:cNvSpPr txBox="1"/>
      </xdr:nvSpPr>
      <xdr:spPr>
        <a:xfrm>
          <a:off x="15214111" y="649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63884</xdr:rowOff>
    </xdr:from>
    <xdr:to>
      <xdr:col>21</xdr:col>
      <xdr:colOff>212725</xdr:colOff>
      <xdr:row>37</xdr:row>
      <xdr:rowOff>165484</xdr:rowOff>
    </xdr:to>
    <xdr:sp macro="" textlink="">
      <xdr:nvSpPr>
        <xdr:cNvPr id="538" name="円/楕円 537"/>
        <xdr:cNvSpPr/>
      </xdr:nvSpPr>
      <xdr:spPr>
        <a:xfrm>
          <a:off x="14541500" y="640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156611</xdr:rowOff>
    </xdr:from>
    <xdr:ext cx="534377" cy="259045"/>
    <xdr:sp macro="" textlink="">
      <xdr:nvSpPr>
        <xdr:cNvPr id="539" name="テキスト ボックス 538"/>
        <xdr:cNvSpPr txBox="1"/>
      </xdr:nvSpPr>
      <xdr:spPr>
        <a:xfrm>
          <a:off x="14325111" y="650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35702</xdr:rowOff>
    </xdr:from>
    <xdr:to>
      <xdr:col>20</xdr:col>
      <xdr:colOff>9525</xdr:colOff>
      <xdr:row>37</xdr:row>
      <xdr:rowOff>137302</xdr:rowOff>
    </xdr:to>
    <xdr:sp macro="" textlink="">
      <xdr:nvSpPr>
        <xdr:cNvPr id="540" name="円/楕円 539"/>
        <xdr:cNvSpPr/>
      </xdr:nvSpPr>
      <xdr:spPr>
        <a:xfrm>
          <a:off x="13652500" y="63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128429</xdr:rowOff>
    </xdr:from>
    <xdr:ext cx="534377" cy="259045"/>
    <xdr:sp macro="" textlink="">
      <xdr:nvSpPr>
        <xdr:cNvPr id="541" name="テキスト ボックス 540"/>
        <xdr:cNvSpPr txBox="1"/>
      </xdr:nvSpPr>
      <xdr:spPr>
        <a:xfrm>
          <a:off x="13436111" y="64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74906</xdr:rowOff>
    </xdr:from>
    <xdr:to>
      <xdr:col>18</xdr:col>
      <xdr:colOff>492125</xdr:colOff>
      <xdr:row>38</xdr:row>
      <xdr:rowOff>5056</xdr:rowOff>
    </xdr:to>
    <xdr:sp macro="" textlink="">
      <xdr:nvSpPr>
        <xdr:cNvPr id="542" name="円/楕円 541"/>
        <xdr:cNvSpPr/>
      </xdr:nvSpPr>
      <xdr:spPr>
        <a:xfrm>
          <a:off x="12763500" y="6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167633</xdr:rowOff>
    </xdr:from>
    <xdr:ext cx="534377" cy="259045"/>
    <xdr:sp macro="" textlink="">
      <xdr:nvSpPr>
        <xdr:cNvPr id="543" name="テキスト ボックス 542"/>
        <xdr:cNvSpPr txBox="1"/>
      </xdr:nvSpPr>
      <xdr:spPr>
        <a:xfrm>
          <a:off x="12547111" y="65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49688</xdr:rowOff>
    </xdr:from>
    <xdr:to>
      <xdr:col>23</xdr:col>
      <xdr:colOff>517525</xdr:colOff>
      <xdr:row>54</xdr:row>
      <xdr:rowOff>155702</xdr:rowOff>
    </xdr:to>
    <xdr:cxnSp macro="">
      <xdr:nvCxnSpPr>
        <xdr:cNvPr id="573" name="直線コネクタ 572"/>
        <xdr:cNvCxnSpPr/>
      </xdr:nvCxnSpPr>
      <xdr:spPr>
        <a:xfrm flipV="1">
          <a:off x="15481300" y="9136538"/>
          <a:ext cx="838200" cy="27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155433</xdr:rowOff>
    </xdr:from>
    <xdr:ext cx="534377" cy="259045"/>
    <xdr:sp macro="" textlink="">
      <xdr:nvSpPr>
        <xdr:cNvPr id="574" name="教育費平均値テキスト"/>
        <xdr:cNvSpPr txBox="1"/>
      </xdr:nvSpPr>
      <xdr:spPr>
        <a:xfrm>
          <a:off x="16370300" y="958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155702</xdr:rowOff>
    </xdr:from>
    <xdr:to>
      <xdr:col>22</xdr:col>
      <xdr:colOff>365125</xdr:colOff>
      <xdr:row>56</xdr:row>
      <xdr:rowOff>12274</xdr:rowOff>
    </xdr:to>
    <xdr:cxnSp macro="">
      <xdr:nvCxnSpPr>
        <xdr:cNvPr id="576" name="直線コネクタ 575"/>
        <xdr:cNvCxnSpPr/>
      </xdr:nvCxnSpPr>
      <xdr:spPr>
        <a:xfrm flipV="1">
          <a:off x="14592300" y="9414002"/>
          <a:ext cx="889000" cy="19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75108</xdr:rowOff>
    </xdr:from>
    <xdr:to>
      <xdr:col>22</xdr:col>
      <xdr:colOff>415925</xdr:colOff>
      <xdr:row>55</xdr:row>
      <xdr:rowOff>5258</xdr:rowOff>
    </xdr:to>
    <xdr:sp macro="" textlink="">
      <xdr:nvSpPr>
        <xdr:cNvPr id="577" name="フローチャート : 判断 576"/>
        <xdr:cNvSpPr/>
      </xdr:nvSpPr>
      <xdr:spPr>
        <a:xfrm>
          <a:off x="15430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21785</xdr:rowOff>
    </xdr:from>
    <xdr:ext cx="534377" cy="259045"/>
    <xdr:sp macro="" textlink="">
      <xdr:nvSpPr>
        <xdr:cNvPr id="578" name="テキスト ボックス 577"/>
        <xdr:cNvSpPr txBox="1"/>
      </xdr:nvSpPr>
      <xdr:spPr>
        <a:xfrm>
          <a:off x="15214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12274</xdr:rowOff>
    </xdr:from>
    <xdr:to>
      <xdr:col>21</xdr:col>
      <xdr:colOff>161925</xdr:colOff>
      <xdr:row>57</xdr:row>
      <xdr:rowOff>83845</xdr:rowOff>
    </xdr:to>
    <xdr:cxnSp macro="">
      <xdr:nvCxnSpPr>
        <xdr:cNvPr id="579" name="直線コネクタ 578"/>
        <xdr:cNvCxnSpPr/>
      </xdr:nvCxnSpPr>
      <xdr:spPr>
        <a:xfrm flipV="1">
          <a:off x="13703300" y="9613474"/>
          <a:ext cx="889000" cy="24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4908</xdr:rowOff>
    </xdr:from>
    <xdr:to>
      <xdr:col>21</xdr:col>
      <xdr:colOff>212725</xdr:colOff>
      <xdr:row>55</xdr:row>
      <xdr:rowOff>106508</xdr:rowOff>
    </xdr:to>
    <xdr:sp macro="" textlink="">
      <xdr:nvSpPr>
        <xdr:cNvPr id="580" name="フローチャート : 判断 579"/>
        <xdr:cNvSpPr/>
      </xdr:nvSpPr>
      <xdr:spPr>
        <a:xfrm>
          <a:off x="14541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123035</xdr:rowOff>
    </xdr:from>
    <xdr:ext cx="534377" cy="259045"/>
    <xdr:sp macro="" textlink="">
      <xdr:nvSpPr>
        <xdr:cNvPr id="581" name="テキスト ボックス 580"/>
        <xdr:cNvSpPr txBox="1"/>
      </xdr:nvSpPr>
      <xdr:spPr>
        <a:xfrm>
          <a:off x="14325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83845</xdr:rowOff>
    </xdr:from>
    <xdr:to>
      <xdr:col>19</xdr:col>
      <xdr:colOff>644525</xdr:colOff>
      <xdr:row>57</xdr:row>
      <xdr:rowOff>127889</xdr:rowOff>
    </xdr:to>
    <xdr:cxnSp macro="">
      <xdr:nvCxnSpPr>
        <xdr:cNvPr id="582" name="直線コネクタ 581"/>
        <xdr:cNvCxnSpPr/>
      </xdr:nvCxnSpPr>
      <xdr:spPr>
        <a:xfrm flipV="1">
          <a:off x="12814300" y="9856495"/>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38932</xdr:rowOff>
    </xdr:from>
    <xdr:to>
      <xdr:col>20</xdr:col>
      <xdr:colOff>9525</xdr:colOff>
      <xdr:row>55</xdr:row>
      <xdr:rowOff>140532</xdr:rowOff>
    </xdr:to>
    <xdr:sp macro="" textlink="">
      <xdr:nvSpPr>
        <xdr:cNvPr id="583" name="フローチャート : 判断 582"/>
        <xdr:cNvSpPr/>
      </xdr:nvSpPr>
      <xdr:spPr>
        <a:xfrm>
          <a:off x="13652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157059</xdr:rowOff>
    </xdr:from>
    <xdr:ext cx="534377" cy="259045"/>
    <xdr:sp macro="" textlink="">
      <xdr:nvSpPr>
        <xdr:cNvPr id="584" name="テキスト ボックス 583"/>
        <xdr:cNvSpPr txBox="1"/>
      </xdr:nvSpPr>
      <xdr:spPr>
        <a:xfrm>
          <a:off x="13436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73031</xdr:rowOff>
    </xdr:from>
    <xdr:to>
      <xdr:col>18</xdr:col>
      <xdr:colOff>492125</xdr:colOff>
      <xdr:row>56</xdr:row>
      <xdr:rowOff>3181</xdr:rowOff>
    </xdr:to>
    <xdr:sp macro="" textlink="">
      <xdr:nvSpPr>
        <xdr:cNvPr id="585" name="フローチャート : 判断 584"/>
        <xdr:cNvSpPr/>
      </xdr:nvSpPr>
      <xdr:spPr>
        <a:xfrm>
          <a:off x="12763500" y="950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19708</xdr:rowOff>
    </xdr:from>
    <xdr:ext cx="534377" cy="259045"/>
    <xdr:sp macro="" textlink="">
      <xdr:nvSpPr>
        <xdr:cNvPr id="586" name="テキスト ボックス 585"/>
        <xdr:cNvSpPr txBox="1"/>
      </xdr:nvSpPr>
      <xdr:spPr>
        <a:xfrm>
          <a:off x="12547111" y="92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170338</xdr:rowOff>
    </xdr:from>
    <xdr:to>
      <xdr:col>23</xdr:col>
      <xdr:colOff>568325</xdr:colOff>
      <xdr:row>53</xdr:row>
      <xdr:rowOff>100488</xdr:rowOff>
    </xdr:to>
    <xdr:sp macro="" textlink="">
      <xdr:nvSpPr>
        <xdr:cNvPr id="592" name="円/楕円 591"/>
        <xdr:cNvSpPr/>
      </xdr:nvSpPr>
      <xdr:spPr>
        <a:xfrm>
          <a:off x="16268700" y="908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21765</xdr:rowOff>
    </xdr:from>
    <xdr:ext cx="534377" cy="259045"/>
    <xdr:sp macro="" textlink="">
      <xdr:nvSpPr>
        <xdr:cNvPr id="593" name="教育費該当値テキスト"/>
        <xdr:cNvSpPr txBox="1"/>
      </xdr:nvSpPr>
      <xdr:spPr>
        <a:xfrm>
          <a:off x="16370300" y="893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73,725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104902</xdr:rowOff>
    </xdr:from>
    <xdr:to>
      <xdr:col>22</xdr:col>
      <xdr:colOff>415925</xdr:colOff>
      <xdr:row>55</xdr:row>
      <xdr:rowOff>35052</xdr:rowOff>
    </xdr:to>
    <xdr:sp macro="" textlink="">
      <xdr:nvSpPr>
        <xdr:cNvPr id="594" name="円/楕円 593"/>
        <xdr:cNvSpPr/>
      </xdr:nvSpPr>
      <xdr:spPr>
        <a:xfrm>
          <a:off x="15430500" y="93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26179</xdr:rowOff>
    </xdr:from>
    <xdr:ext cx="534377" cy="259045"/>
    <xdr:sp macro="" textlink="">
      <xdr:nvSpPr>
        <xdr:cNvPr id="595" name="テキスト ボックス 594"/>
        <xdr:cNvSpPr txBox="1"/>
      </xdr:nvSpPr>
      <xdr:spPr>
        <a:xfrm>
          <a:off x="15214111" y="94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132924</xdr:rowOff>
    </xdr:from>
    <xdr:to>
      <xdr:col>21</xdr:col>
      <xdr:colOff>212725</xdr:colOff>
      <xdr:row>56</xdr:row>
      <xdr:rowOff>63074</xdr:rowOff>
    </xdr:to>
    <xdr:sp macro="" textlink="">
      <xdr:nvSpPr>
        <xdr:cNvPr id="596" name="円/楕円 595"/>
        <xdr:cNvSpPr/>
      </xdr:nvSpPr>
      <xdr:spPr>
        <a:xfrm>
          <a:off x="14541500" y="95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54201</xdr:rowOff>
    </xdr:from>
    <xdr:ext cx="534377" cy="259045"/>
    <xdr:sp macro="" textlink="">
      <xdr:nvSpPr>
        <xdr:cNvPr id="597" name="テキスト ボックス 596"/>
        <xdr:cNvSpPr txBox="1"/>
      </xdr:nvSpPr>
      <xdr:spPr>
        <a:xfrm>
          <a:off x="14325111" y="96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33045</xdr:rowOff>
    </xdr:from>
    <xdr:to>
      <xdr:col>20</xdr:col>
      <xdr:colOff>9525</xdr:colOff>
      <xdr:row>57</xdr:row>
      <xdr:rowOff>134645</xdr:rowOff>
    </xdr:to>
    <xdr:sp macro="" textlink="">
      <xdr:nvSpPr>
        <xdr:cNvPr id="598" name="円/楕円 597"/>
        <xdr:cNvSpPr/>
      </xdr:nvSpPr>
      <xdr:spPr>
        <a:xfrm>
          <a:off x="13652500" y="98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125772</xdr:rowOff>
    </xdr:from>
    <xdr:ext cx="534377" cy="259045"/>
    <xdr:sp macro="" textlink="">
      <xdr:nvSpPr>
        <xdr:cNvPr id="599" name="テキスト ボックス 598"/>
        <xdr:cNvSpPr txBox="1"/>
      </xdr:nvSpPr>
      <xdr:spPr>
        <a:xfrm>
          <a:off x="13436111" y="98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77089</xdr:rowOff>
    </xdr:from>
    <xdr:to>
      <xdr:col>18</xdr:col>
      <xdr:colOff>492125</xdr:colOff>
      <xdr:row>58</xdr:row>
      <xdr:rowOff>7239</xdr:rowOff>
    </xdr:to>
    <xdr:sp macro="" textlink="">
      <xdr:nvSpPr>
        <xdr:cNvPr id="600" name="円/楕円 599"/>
        <xdr:cNvSpPr/>
      </xdr:nvSpPr>
      <xdr:spPr>
        <a:xfrm>
          <a:off x="12763500" y="984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169816</xdr:rowOff>
    </xdr:from>
    <xdr:ext cx="534377" cy="259045"/>
    <xdr:sp macro="" textlink="">
      <xdr:nvSpPr>
        <xdr:cNvPr id="601" name="テキスト ボックス 600"/>
        <xdr:cNvSpPr txBox="1"/>
      </xdr:nvSpPr>
      <xdr:spPr>
        <a:xfrm>
          <a:off x="12547111" y="99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122807</xdr:rowOff>
    </xdr:from>
    <xdr:ext cx="469744" cy="259045"/>
    <xdr:sp macro="" textlink="">
      <xdr:nvSpPr>
        <xdr:cNvPr id="631" name="災害復旧費平均値テキスト"/>
        <xdr:cNvSpPr txBox="1"/>
      </xdr:nvSpPr>
      <xdr:spPr>
        <a:xfrm>
          <a:off x="16370300" y="13324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10585</xdr:rowOff>
    </xdr:from>
    <xdr:to>
      <xdr:col>22</xdr:col>
      <xdr:colOff>415925</xdr:colOff>
      <xdr:row>78</xdr:row>
      <xdr:rowOff>112185</xdr:rowOff>
    </xdr:to>
    <xdr:sp macro="" textlink="">
      <xdr:nvSpPr>
        <xdr:cNvPr id="634" name="フローチャート : 判断 633"/>
        <xdr:cNvSpPr/>
      </xdr:nvSpPr>
      <xdr:spPr>
        <a:xfrm>
          <a:off x="15430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128712</xdr:rowOff>
    </xdr:from>
    <xdr:ext cx="469744" cy="259045"/>
    <xdr:sp macro="" textlink="">
      <xdr:nvSpPr>
        <xdr:cNvPr id="635" name="テキスト ボックス 634"/>
        <xdr:cNvSpPr txBox="1"/>
      </xdr:nvSpPr>
      <xdr:spPr>
        <a:xfrm>
          <a:off x="15246427"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14433</xdr:rowOff>
    </xdr:from>
    <xdr:to>
      <xdr:col>21</xdr:col>
      <xdr:colOff>212725</xdr:colOff>
      <xdr:row>78</xdr:row>
      <xdr:rowOff>116033</xdr:rowOff>
    </xdr:to>
    <xdr:sp macro="" textlink="">
      <xdr:nvSpPr>
        <xdr:cNvPr id="637" name="フローチャート : 判断 636"/>
        <xdr:cNvSpPr/>
      </xdr:nvSpPr>
      <xdr:spPr>
        <a:xfrm>
          <a:off x="14541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132560</xdr:rowOff>
    </xdr:from>
    <xdr:ext cx="469744" cy="259045"/>
    <xdr:sp macro="" textlink="">
      <xdr:nvSpPr>
        <xdr:cNvPr id="638" name="テキスト ボックス 637"/>
        <xdr:cNvSpPr txBox="1"/>
      </xdr:nvSpPr>
      <xdr:spPr>
        <a:xfrm>
          <a:off x="14357427"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40850</xdr:rowOff>
    </xdr:from>
    <xdr:to>
      <xdr:col>19</xdr:col>
      <xdr:colOff>644525</xdr:colOff>
      <xdr:row>79</xdr:row>
      <xdr:rowOff>44450</xdr:rowOff>
    </xdr:to>
    <xdr:cxnSp macro="">
      <xdr:nvCxnSpPr>
        <xdr:cNvPr id="639" name="直線コネクタ 638"/>
        <xdr:cNvCxnSpPr/>
      </xdr:nvCxnSpPr>
      <xdr:spPr>
        <a:xfrm>
          <a:off x="12814300" y="13585400"/>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123095</xdr:rowOff>
    </xdr:from>
    <xdr:to>
      <xdr:col>20</xdr:col>
      <xdr:colOff>9525</xdr:colOff>
      <xdr:row>78</xdr:row>
      <xdr:rowOff>53245</xdr:rowOff>
    </xdr:to>
    <xdr:sp macro="" textlink="">
      <xdr:nvSpPr>
        <xdr:cNvPr id="640" name="フローチャート : 判断 639"/>
        <xdr:cNvSpPr/>
      </xdr:nvSpPr>
      <xdr:spPr>
        <a:xfrm>
          <a:off x="13652500" y="133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69772</xdr:rowOff>
    </xdr:from>
    <xdr:ext cx="534377" cy="259045"/>
    <xdr:sp macro="" textlink="">
      <xdr:nvSpPr>
        <xdr:cNvPr id="641" name="テキスト ボックス 640"/>
        <xdr:cNvSpPr txBox="1"/>
      </xdr:nvSpPr>
      <xdr:spPr>
        <a:xfrm>
          <a:off x="13436111" y="130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42" name="フローチャート : 判断 641"/>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147362</xdr:rowOff>
    </xdr:from>
    <xdr:ext cx="469744" cy="259045"/>
    <xdr:sp macro="" textlink="">
      <xdr:nvSpPr>
        <xdr:cNvPr id="643" name="テキスト ボックス 642"/>
        <xdr:cNvSpPr txBox="1"/>
      </xdr:nvSpPr>
      <xdr:spPr>
        <a:xfrm>
          <a:off x="12579427" y="131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161500</xdr:rowOff>
    </xdr:from>
    <xdr:to>
      <xdr:col>18</xdr:col>
      <xdr:colOff>492125</xdr:colOff>
      <xdr:row>79</xdr:row>
      <xdr:rowOff>91650</xdr:rowOff>
    </xdr:to>
    <xdr:sp macro="" textlink="">
      <xdr:nvSpPr>
        <xdr:cNvPr id="657" name="円/楕円 656"/>
        <xdr:cNvSpPr/>
      </xdr:nvSpPr>
      <xdr:spPr>
        <a:xfrm>
          <a:off x="12763500" y="135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82777</xdr:rowOff>
    </xdr:from>
    <xdr:ext cx="378565" cy="259045"/>
    <xdr:sp macro="" textlink="">
      <xdr:nvSpPr>
        <xdr:cNvPr id="658" name="テキスト ボックス 657"/>
        <xdr:cNvSpPr txBox="1"/>
      </xdr:nvSpPr>
      <xdr:spPr>
        <a:xfrm>
          <a:off x="12625017" y="13627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12154</xdr:rowOff>
    </xdr:from>
    <xdr:to>
      <xdr:col>23</xdr:col>
      <xdr:colOff>517525</xdr:colOff>
      <xdr:row>93</xdr:row>
      <xdr:rowOff>113271</xdr:rowOff>
    </xdr:to>
    <xdr:cxnSp macro="">
      <xdr:nvCxnSpPr>
        <xdr:cNvPr id="687" name="直線コネクタ 686"/>
        <xdr:cNvCxnSpPr/>
      </xdr:nvCxnSpPr>
      <xdr:spPr>
        <a:xfrm>
          <a:off x="15481300" y="15957004"/>
          <a:ext cx="838200" cy="1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136453</xdr:rowOff>
    </xdr:from>
    <xdr:ext cx="534377" cy="259045"/>
    <xdr:sp macro="" textlink="">
      <xdr:nvSpPr>
        <xdr:cNvPr id="688"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122859</xdr:rowOff>
    </xdr:from>
    <xdr:to>
      <xdr:col>22</xdr:col>
      <xdr:colOff>365125</xdr:colOff>
      <xdr:row>93</xdr:row>
      <xdr:rowOff>12154</xdr:rowOff>
    </xdr:to>
    <xdr:cxnSp macro="">
      <xdr:nvCxnSpPr>
        <xdr:cNvPr id="690" name="直線コネクタ 689"/>
        <xdr:cNvCxnSpPr/>
      </xdr:nvCxnSpPr>
      <xdr:spPr>
        <a:xfrm>
          <a:off x="14592300" y="15896259"/>
          <a:ext cx="889000" cy="6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160998</xdr:rowOff>
    </xdr:from>
    <xdr:to>
      <xdr:col>22</xdr:col>
      <xdr:colOff>415925</xdr:colOff>
      <xdr:row>94</xdr:row>
      <xdr:rowOff>91148</xdr:rowOff>
    </xdr:to>
    <xdr:sp macro="" textlink="">
      <xdr:nvSpPr>
        <xdr:cNvPr id="691" name="フローチャート : 判断 690"/>
        <xdr:cNvSpPr/>
      </xdr:nvSpPr>
      <xdr:spPr>
        <a:xfrm>
          <a:off x="15430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82275</xdr:rowOff>
    </xdr:from>
    <xdr:ext cx="534377" cy="259045"/>
    <xdr:sp macro="" textlink="">
      <xdr:nvSpPr>
        <xdr:cNvPr id="692" name="テキスト ボックス 691"/>
        <xdr:cNvSpPr txBox="1"/>
      </xdr:nvSpPr>
      <xdr:spPr>
        <a:xfrm>
          <a:off x="15214111" y="161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25781</xdr:rowOff>
    </xdr:from>
    <xdr:to>
      <xdr:col>21</xdr:col>
      <xdr:colOff>161925</xdr:colOff>
      <xdr:row>92</xdr:row>
      <xdr:rowOff>122859</xdr:rowOff>
    </xdr:to>
    <xdr:cxnSp macro="">
      <xdr:nvCxnSpPr>
        <xdr:cNvPr id="693" name="直線コネクタ 692"/>
        <xdr:cNvCxnSpPr/>
      </xdr:nvCxnSpPr>
      <xdr:spPr>
        <a:xfrm>
          <a:off x="13703300" y="15799181"/>
          <a:ext cx="889000" cy="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154330</xdr:rowOff>
    </xdr:from>
    <xdr:to>
      <xdr:col>21</xdr:col>
      <xdr:colOff>212725</xdr:colOff>
      <xdr:row>94</xdr:row>
      <xdr:rowOff>84480</xdr:rowOff>
    </xdr:to>
    <xdr:sp macro="" textlink="">
      <xdr:nvSpPr>
        <xdr:cNvPr id="694" name="フローチャート : 判断 693"/>
        <xdr:cNvSpPr/>
      </xdr:nvSpPr>
      <xdr:spPr>
        <a:xfrm>
          <a:off x="14541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75607</xdr:rowOff>
    </xdr:from>
    <xdr:ext cx="534377" cy="259045"/>
    <xdr:sp macro="" textlink="">
      <xdr:nvSpPr>
        <xdr:cNvPr id="695" name="テキスト ボックス 694"/>
        <xdr:cNvSpPr txBox="1"/>
      </xdr:nvSpPr>
      <xdr:spPr>
        <a:xfrm>
          <a:off x="14325111" y="161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79794</xdr:rowOff>
    </xdr:from>
    <xdr:to>
      <xdr:col>19</xdr:col>
      <xdr:colOff>644525</xdr:colOff>
      <xdr:row>92</xdr:row>
      <xdr:rowOff>25781</xdr:rowOff>
    </xdr:to>
    <xdr:cxnSp macro="">
      <xdr:nvCxnSpPr>
        <xdr:cNvPr id="696" name="直線コネクタ 695"/>
        <xdr:cNvCxnSpPr/>
      </xdr:nvCxnSpPr>
      <xdr:spPr>
        <a:xfrm>
          <a:off x="12814300" y="15681744"/>
          <a:ext cx="889000" cy="11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151842</xdr:rowOff>
    </xdr:from>
    <xdr:to>
      <xdr:col>20</xdr:col>
      <xdr:colOff>9525</xdr:colOff>
      <xdr:row>94</xdr:row>
      <xdr:rowOff>81992</xdr:rowOff>
    </xdr:to>
    <xdr:sp macro="" textlink="">
      <xdr:nvSpPr>
        <xdr:cNvPr id="697" name="フローチャート : 判断 696"/>
        <xdr:cNvSpPr/>
      </xdr:nvSpPr>
      <xdr:spPr>
        <a:xfrm>
          <a:off x="13652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73119</xdr:rowOff>
    </xdr:from>
    <xdr:ext cx="534377" cy="259045"/>
    <xdr:sp macro="" textlink="">
      <xdr:nvSpPr>
        <xdr:cNvPr id="698" name="テキスト ボックス 697"/>
        <xdr:cNvSpPr txBox="1"/>
      </xdr:nvSpPr>
      <xdr:spPr>
        <a:xfrm>
          <a:off x="13436111" y="161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137161</xdr:rowOff>
    </xdr:from>
    <xdr:to>
      <xdr:col>18</xdr:col>
      <xdr:colOff>492125</xdr:colOff>
      <xdr:row>94</xdr:row>
      <xdr:rowOff>67311</xdr:rowOff>
    </xdr:to>
    <xdr:sp macro="" textlink="">
      <xdr:nvSpPr>
        <xdr:cNvPr id="699" name="フローチャート : 判断 698"/>
        <xdr:cNvSpPr/>
      </xdr:nvSpPr>
      <xdr:spPr>
        <a:xfrm>
          <a:off x="12763500" y="1608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58438</xdr:rowOff>
    </xdr:from>
    <xdr:ext cx="534377" cy="259045"/>
    <xdr:sp macro="" textlink="">
      <xdr:nvSpPr>
        <xdr:cNvPr id="700" name="テキスト ボックス 699"/>
        <xdr:cNvSpPr txBox="1"/>
      </xdr:nvSpPr>
      <xdr:spPr>
        <a:xfrm>
          <a:off x="12547111" y="1617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62471</xdr:rowOff>
    </xdr:from>
    <xdr:to>
      <xdr:col>23</xdr:col>
      <xdr:colOff>568325</xdr:colOff>
      <xdr:row>93</xdr:row>
      <xdr:rowOff>164071</xdr:rowOff>
    </xdr:to>
    <xdr:sp macro="" textlink="">
      <xdr:nvSpPr>
        <xdr:cNvPr id="706" name="円/楕円 705"/>
        <xdr:cNvSpPr/>
      </xdr:nvSpPr>
      <xdr:spPr>
        <a:xfrm>
          <a:off x="16268700" y="160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85348</xdr:rowOff>
    </xdr:from>
    <xdr:ext cx="534377" cy="259045"/>
    <xdr:sp macro="" textlink="">
      <xdr:nvSpPr>
        <xdr:cNvPr id="707" name="公債費該当値テキスト"/>
        <xdr:cNvSpPr txBox="1"/>
      </xdr:nvSpPr>
      <xdr:spPr>
        <a:xfrm>
          <a:off x="16370300" y="1585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75,581</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132804</xdr:rowOff>
    </xdr:from>
    <xdr:to>
      <xdr:col>22</xdr:col>
      <xdr:colOff>415925</xdr:colOff>
      <xdr:row>93</xdr:row>
      <xdr:rowOff>62954</xdr:rowOff>
    </xdr:to>
    <xdr:sp macro="" textlink="">
      <xdr:nvSpPr>
        <xdr:cNvPr id="708" name="円/楕円 707"/>
        <xdr:cNvSpPr/>
      </xdr:nvSpPr>
      <xdr:spPr>
        <a:xfrm>
          <a:off x="15430500" y="159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79481</xdr:rowOff>
    </xdr:from>
    <xdr:ext cx="534377" cy="259045"/>
    <xdr:sp macro="" textlink="">
      <xdr:nvSpPr>
        <xdr:cNvPr id="709" name="テキスト ボックス 708"/>
        <xdr:cNvSpPr txBox="1"/>
      </xdr:nvSpPr>
      <xdr:spPr>
        <a:xfrm>
          <a:off x="15214111" y="156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83,543</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72059</xdr:rowOff>
    </xdr:from>
    <xdr:to>
      <xdr:col>21</xdr:col>
      <xdr:colOff>212725</xdr:colOff>
      <xdr:row>93</xdr:row>
      <xdr:rowOff>2209</xdr:rowOff>
    </xdr:to>
    <xdr:sp macro="" textlink="">
      <xdr:nvSpPr>
        <xdr:cNvPr id="710" name="円/楕円 709"/>
        <xdr:cNvSpPr/>
      </xdr:nvSpPr>
      <xdr:spPr>
        <a:xfrm>
          <a:off x="14541500" y="1584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18736</xdr:rowOff>
    </xdr:from>
    <xdr:ext cx="534377" cy="259045"/>
    <xdr:sp macro="" textlink="">
      <xdr:nvSpPr>
        <xdr:cNvPr id="711" name="テキスト ボックス 710"/>
        <xdr:cNvSpPr txBox="1"/>
      </xdr:nvSpPr>
      <xdr:spPr>
        <a:xfrm>
          <a:off x="14325111" y="1562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88,326</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146431</xdr:rowOff>
    </xdr:from>
    <xdr:to>
      <xdr:col>20</xdr:col>
      <xdr:colOff>9525</xdr:colOff>
      <xdr:row>92</xdr:row>
      <xdr:rowOff>76581</xdr:rowOff>
    </xdr:to>
    <xdr:sp macro="" textlink="">
      <xdr:nvSpPr>
        <xdr:cNvPr id="712" name="円/楕円 711"/>
        <xdr:cNvSpPr/>
      </xdr:nvSpPr>
      <xdr:spPr>
        <a:xfrm>
          <a:off x="13652500" y="157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93108</xdr:rowOff>
    </xdr:from>
    <xdr:ext cx="534377" cy="259045"/>
    <xdr:sp macro="" textlink="">
      <xdr:nvSpPr>
        <xdr:cNvPr id="713" name="テキスト ボックス 712"/>
        <xdr:cNvSpPr txBox="1"/>
      </xdr:nvSpPr>
      <xdr:spPr>
        <a:xfrm>
          <a:off x="13436111" y="1552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95,970</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28994</xdr:rowOff>
    </xdr:from>
    <xdr:to>
      <xdr:col>18</xdr:col>
      <xdr:colOff>492125</xdr:colOff>
      <xdr:row>91</xdr:row>
      <xdr:rowOff>130594</xdr:rowOff>
    </xdr:to>
    <xdr:sp macro="" textlink="">
      <xdr:nvSpPr>
        <xdr:cNvPr id="714" name="円/楕円 713"/>
        <xdr:cNvSpPr/>
      </xdr:nvSpPr>
      <xdr:spPr>
        <a:xfrm>
          <a:off x="12763500" y="1563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147121</xdr:rowOff>
    </xdr:from>
    <xdr:ext cx="599010" cy="259045"/>
    <xdr:sp macro="" textlink="">
      <xdr:nvSpPr>
        <xdr:cNvPr id="715" name="テキスト ボックス 714"/>
        <xdr:cNvSpPr txBox="1"/>
      </xdr:nvSpPr>
      <xdr:spPr>
        <a:xfrm>
          <a:off x="12514794" y="1540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149708</xdr:rowOff>
    </xdr:from>
    <xdr:to>
      <xdr:col>31</xdr:col>
      <xdr:colOff>85725</xdr:colOff>
      <xdr:row>38</xdr:row>
      <xdr:rowOff>79857</xdr:rowOff>
    </xdr:to>
    <xdr:sp macro="" textlink="">
      <xdr:nvSpPr>
        <xdr:cNvPr id="746" name="フローチャート : 判断 745"/>
        <xdr:cNvSpPr/>
      </xdr:nvSpPr>
      <xdr:spPr>
        <a:xfrm>
          <a:off x="21272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96385</xdr:rowOff>
    </xdr:from>
    <xdr:ext cx="378565" cy="259045"/>
    <xdr:sp macro="" textlink="">
      <xdr:nvSpPr>
        <xdr:cNvPr id="747" name="テキスト ボックス 746"/>
        <xdr:cNvSpPr txBox="1"/>
      </xdr:nvSpPr>
      <xdr:spPr>
        <a:xfrm>
          <a:off x="21134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133706</xdr:rowOff>
    </xdr:from>
    <xdr:to>
      <xdr:col>29</xdr:col>
      <xdr:colOff>568325</xdr:colOff>
      <xdr:row>37</xdr:row>
      <xdr:rowOff>63856</xdr:rowOff>
    </xdr:to>
    <xdr:sp macro="" textlink="">
      <xdr:nvSpPr>
        <xdr:cNvPr id="749" name="フローチャート : 判断 748"/>
        <xdr:cNvSpPr/>
      </xdr:nvSpPr>
      <xdr:spPr>
        <a:xfrm>
          <a:off x="20383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80383</xdr:rowOff>
    </xdr:from>
    <xdr:ext cx="378565" cy="259045"/>
    <xdr:sp macro="" textlink="">
      <xdr:nvSpPr>
        <xdr:cNvPr id="750" name="テキスト ボックス 749"/>
        <xdr:cNvSpPr txBox="1"/>
      </xdr:nvSpPr>
      <xdr:spPr>
        <a:xfrm>
          <a:off x="20245017" y="608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30378</xdr:rowOff>
    </xdr:from>
    <xdr:to>
      <xdr:col>28</xdr:col>
      <xdr:colOff>365125</xdr:colOff>
      <xdr:row>37</xdr:row>
      <xdr:rowOff>131978</xdr:rowOff>
    </xdr:to>
    <xdr:sp macro="" textlink="">
      <xdr:nvSpPr>
        <xdr:cNvPr id="752" name="フローチャート : 判断 751"/>
        <xdr:cNvSpPr/>
      </xdr:nvSpPr>
      <xdr:spPr>
        <a:xfrm>
          <a:off x="19494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148505</xdr:rowOff>
    </xdr:from>
    <xdr:ext cx="378565" cy="259045"/>
    <xdr:sp macro="" textlink="">
      <xdr:nvSpPr>
        <xdr:cNvPr id="753" name="テキスト ボックス 752"/>
        <xdr:cNvSpPr txBox="1"/>
      </xdr:nvSpPr>
      <xdr:spPr>
        <a:xfrm>
          <a:off x="19356017" y="61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141478</xdr:rowOff>
    </xdr:from>
    <xdr:to>
      <xdr:col>27</xdr:col>
      <xdr:colOff>161925</xdr:colOff>
      <xdr:row>37</xdr:row>
      <xdr:rowOff>71628</xdr:rowOff>
    </xdr:to>
    <xdr:sp macro="" textlink="">
      <xdr:nvSpPr>
        <xdr:cNvPr id="754" name="フローチャート : 判断 753"/>
        <xdr:cNvSpPr/>
      </xdr:nvSpPr>
      <xdr:spPr>
        <a:xfrm>
          <a:off x="18605500" y="631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88155</xdr:rowOff>
    </xdr:from>
    <xdr:ext cx="378565" cy="259045"/>
    <xdr:sp macro="" textlink="">
      <xdr:nvSpPr>
        <xdr:cNvPr id="755" name="テキスト ボックス 754"/>
        <xdr:cNvSpPr txBox="1"/>
      </xdr:nvSpPr>
      <xdr:spPr>
        <a:xfrm>
          <a:off x="18467017" y="60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2"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84" name="テキスト ボックス 783"/>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86" name="テキスト ボックス 785"/>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88" name="テキスト ボックス 787"/>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0" name="テキスト ボックス 78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2" name="テキスト ボックス 79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6" name="直線コネクタ 79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フローチャート : 判断 80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05" name="フローチャート : 判断 804"/>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06" name="テキスト ボックス 805"/>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08" name="フローチャート : 判断 807"/>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09" name="テキスト ボックス 808"/>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1" name="フローチャート : 判断 810"/>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2" name="テキスト ボックス 811"/>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13" name="フローチャート : 判断 812"/>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14" name="テキスト ボックス 813"/>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0" name="円/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2" name="円/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3" name="テキスト ボックス 82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4" name="円/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5" name="テキスト ボックス 82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6" name="円/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7" name="テキスト ボックス 82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8" name="円/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9" name="テキスト ボックス 82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教育費が住民一人当たり</a:t>
          </a:r>
          <a:r>
            <a:rPr kumimoji="1" lang="en-US" altLang="ja-JP" sz="1400">
              <a:solidFill>
                <a:schemeClr val="dk1"/>
              </a:solidFill>
              <a:effectLst/>
              <a:latin typeface="+mn-lt"/>
              <a:ea typeface="+mn-ea"/>
              <a:cs typeface="+mn-cs"/>
            </a:rPr>
            <a:t>73,725</a:t>
          </a:r>
          <a:r>
            <a:rPr kumimoji="1" lang="ja-JP" altLang="ja-JP" sz="1400">
              <a:solidFill>
                <a:schemeClr val="dk1"/>
              </a:solidFill>
              <a:effectLst/>
              <a:latin typeface="+mn-lt"/>
              <a:ea typeface="+mn-ea"/>
              <a:cs typeface="+mn-cs"/>
            </a:rPr>
            <a:t>円となっており、類似団体平均を上回っている。これは、公民館耐震改修等工事にかかる普通建設事業費の増加が主な要因である。また、公債費が住民一人当たり</a:t>
          </a:r>
          <a:r>
            <a:rPr kumimoji="1" lang="en-US" altLang="ja-JP" sz="1400">
              <a:solidFill>
                <a:schemeClr val="dk1"/>
              </a:solidFill>
              <a:effectLst/>
              <a:latin typeface="+mn-lt"/>
              <a:ea typeface="+mn-ea"/>
              <a:cs typeface="+mn-cs"/>
            </a:rPr>
            <a:t>75,581</a:t>
          </a:r>
          <a:r>
            <a:rPr kumimoji="1" lang="ja-JP" altLang="ja-JP" sz="1400">
              <a:solidFill>
                <a:schemeClr val="dk1"/>
              </a:solidFill>
              <a:effectLst/>
              <a:latin typeface="+mn-lt"/>
              <a:ea typeface="+mn-ea"/>
              <a:cs typeface="+mn-cs"/>
            </a:rPr>
            <a:t>円となっており、過去に短期的集中的に借り入れた借入金の償還がすすみ、年々現在高が減少しているためであるが、依然、類似団体平均を上回っていることから、引き続き公債費負担の適正化に努める。</a:t>
          </a:r>
          <a:endParaRPr lang="ja-JP" altLang="ja-JP" sz="1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本年度は前年度から実質単年度収支で</a:t>
          </a:r>
          <a:r>
            <a:rPr kumimoji="1" lang="en-US" altLang="ja-JP" sz="1400">
              <a:solidFill>
                <a:schemeClr val="dk1"/>
              </a:solidFill>
              <a:effectLst/>
              <a:latin typeface="+mn-lt"/>
              <a:ea typeface="+mn-ea"/>
              <a:cs typeface="+mn-cs"/>
            </a:rPr>
            <a:t>0.02</a:t>
          </a:r>
          <a:r>
            <a:rPr kumimoji="1" lang="ja-JP" altLang="ja-JP" sz="1400">
              <a:solidFill>
                <a:schemeClr val="dk1"/>
              </a:solidFill>
              <a:effectLst/>
              <a:latin typeface="+mn-lt"/>
              <a:ea typeface="+mn-ea"/>
              <a:cs typeface="+mn-cs"/>
            </a:rPr>
            <a:t>ポイント増加し</a:t>
          </a:r>
          <a:r>
            <a:rPr kumimoji="1" lang="en-US" altLang="ja-JP" sz="1400">
              <a:solidFill>
                <a:schemeClr val="dk1"/>
              </a:solidFill>
              <a:effectLst/>
              <a:latin typeface="+mn-lt"/>
              <a:ea typeface="+mn-ea"/>
              <a:cs typeface="+mn-cs"/>
            </a:rPr>
            <a:t>2.39</a:t>
          </a:r>
          <a:r>
            <a:rPr kumimoji="1" lang="ja-JP" altLang="ja-JP" sz="1400">
              <a:solidFill>
                <a:schemeClr val="dk1"/>
              </a:solidFill>
              <a:effectLst/>
              <a:latin typeface="+mn-lt"/>
              <a:ea typeface="+mn-ea"/>
              <a:cs typeface="+mn-cs"/>
            </a:rPr>
            <a:t>％となっており、財政調整基金残高では</a:t>
          </a:r>
          <a:r>
            <a:rPr kumimoji="1" lang="en-US" altLang="ja-JP" sz="1400">
              <a:solidFill>
                <a:schemeClr val="dk1"/>
              </a:solidFill>
              <a:effectLst/>
              <a:latin typeface="+mn-lt"/>
              <a:ea typeface="+mn-ea"/>
              <a:cs typeface="+mn-cs"/>
            </a:rPr>
            <a:t>0.88</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a:t>
          </a:r>
          <a:r>
            <a:rPr kumimoji="1" lang="en-US" altLang="ja-JP" sz="1400">
              <a:solidFill>
                <a:schemeClr val="dk1"/>
              </a:solidFill>
              <a:effectLst/>
              <a:latin typeface="+mn-lt"/>
              <a:ea typeface="+mn-ea"/>
              <a:cs typeface="+mn-cs"/>
            </a:rPr>
            <a:t>31.75</a:t>
          </a:r>
          <a:r>
            <a:rPr kumimoji="1" lang="ja-JP" altLang="ja-JP" sz="1400">
              <a:solidFill>
                <a:schemeClr val="dk1"/>
              </a:solidFill>
              <a:effectLst/>
              <a:latin typeface="+mn-lt"/>
              <a:ea typeface="+mn-ea"/>
              <a:cs typeface="+mn-cs"/>
            </a:rPr>
            <a:t>％となっている。今後も緊急性や必要性を勘案しながら歳出の抑制に努める。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ほとんどの</a:t>
          </a:r>
          <a:r>
            <a:rPr kumimoji="1" lang="ja-JP" altLang="ja-JP" sz="1400">
              <a:solidFill>
                <a:schemeClr val="dk1"/>
              </a:solidFill>
              <a:effectLst/>
              <a:latin typeface="+mn-lt"/>
              <a:ea typeface="+mn-ea"/>
              <a:cs typeface="+mn-cs"/>
            </a:rPr>
            <a:t>事業で黒字となっている</a:t>
          </a:r>
          <a:r>
            <a:rPr kumimoji="1" lang="ja-JP" altLang="en-US" sz="1400">
              <a:solidFill>
                <a:schemeClr val="dk1"/>
              </a:solidFill>
              <a:effectLst/>
              <a:latin typeface="+mn-lt"/>
              <a:ea typeface="+mn-ea"/>
              <a:cs typeface="+mn-cs"/>
            </a:rPr>
            <a:t>中</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国民健康保険事業で赤字になっている。これは保険税の収入減に加え、医療費の増大によるものである。</a:t>
          </a:r>
          <a:r>
            <a:rPr kumimoji="1" lang="ja-JP" altLang="ja-JP" sz="1400">
              <a:solidFill>
                <a:schemeClr val="dk1"/>
              </a:solidFill>
              <a:effectLst/>
              <a:latin typeface="+mn-lt"/>
              <a:ea typeface="+mn-ea"/>
              <a:cs typeface="+mn-cs"/>
            </a:rPr>
            <a:t>今後は</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緊急性や必要性を勘案しながら歳出の抑制に努め</a:t>
          </a:r>
          <a:r>
            <a:rPr kumimoji="1" lang="ja-JP" altLang="en-US" sz="1400">
              <a:solidFill>
                <a:schemeClr val="dk1"/>
              </a:solidFill>
              <a:effectLst/>
              <a:latin typeface="+mn-lt"/>
              <a:ea typeface="+mn-ea"/>
              <a:cs typeface="+mn-cs"/>
            </a:rPr>
            <a:t>、国民健康保険事業については、赤字の解消に努める。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2262_&#30722;&#24029;&#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76.400000000000006</v>
          </cell>
          <cell r="L73">
            <v>54.1</v>
          </cell>
          <cell r="M73">
            <v>55.2</v>
          </cell>
          <cell r="N73">
            <v>26.3</v>
          </cell>
          <cell r="O73">
            <v>14.7</v>
          </cell>
        </row>
        <row r="75">
          <cell r="K75">
            <v>17.3</v>
          </cell>
          <cell r="L75">
            <v>16.8</v>
          </cell>
          <cell r="M75">
            <v>15.5</v>
          </cell>
          <cell r="N75">
            <v>12.9</v>
          </cell>
          <cell r="O75">
            <v>9.6</v>
          </cell>
        </row>
        <row r="77">
          <cell r="G77" t="str">
            <v>類似団体内平均値</v>
          </cell>
          <cell r="K77">
            <v>88.3</v>
          </cell>
          <cell r="L77">
            <v>76.2</v>
          </cell>
          <cell r="M77">
            <v>65.3</v>
          </cell>
          <cell r="N77">
            <v>60.8</v>
          </cell>
          <cell r="O77">
            <v>41.5</v>
          </cell>
        </row>
        <row r="79">
          <cell r="K79">
            <v>13.8</v>
          </cell>
          <cell r="L79">
            <v>12.8</v>
          </cell>
          <cell r="M79">
            <v>12</v>
          </cell>
          <cell r="N79">
            <v>11.1</v>
          </cell>
          <cell r="O79">
            <v>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12776057</v>
      </c>
      <c r="BO4" s="349"/>
      <c r="BP4" s="349"/>
      <c r="BQ4" s="349"/>
      <c r="BR4" s="349"/>
      <c r="BS4" s="349"/>
      <c r="BT4" s="349"/>
      <c r="BU4" s="350"/>
      <c r="BV4" s="348">
        <v>12266600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5.7</v>
      </c>
      <c r="CU4" s="355"/>
      <c r="CV4" s="355"/>
      <c r="CW4" s="355"/>
      <c r="CX4" s="355"/>
      <c r="CY4" s="355"/>
      <c r="CZ4" s="355"/>
      <c r="DA4" s="356"/>
      <c r="DB4" s="354">
        <v>4.9000000000000004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12343566</v>
      </c>
      <c r="BO5" s="386"/>
      <c r="BP5" s="386"/>
      <c r="BQ5" s="386"/>
      <c r="BR5" s="386"/>
      <c r="BS5" s="386"/>
      <c r="BT5" s="386"/>
      <c r="BU5" s="387"/>
      <c r="BV5" s="385">
        <v>11906521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81.599999999999994</v>
      </c>
      <c r="CU5" s="383"/>
      <c r="CV5" s="383"/>
      <c r="CW5" s="383"/>
      <c r="CX5" s="383"/>
      <c r="CY5" s="383"/>
      <c r="CZ5" s="383"/>
      <c r="DA5" s="384"/>
      <c r="DB5" s="382">
        <v>81.400000000000006</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432491</v>
      </c>
      <c r="BO6" s="386"/>
      <c r="BP6" s="386"/>
      <c r="BQ6" s="386"/>
      <c r="BR6" s="386"/>
      <c r="BS6" s="386"/>
      <c r="BT6" s="386"/>
      <c r="BU6" s="387"/>
      <c r="BV6" s="385">
        <v>360079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86.2</v>
      </c>
      <c r="CU6" s="423"/>
      <c r="CV6" s="423"/>
      <c r="CW6" s="423"/>
      <c r="CX6" s="423"/>
      <c r="CY6" s="423"/>
      <c r="CZ6" s="423"/>
      <c r="DA6" s="424"/>
      <c r="DB6" s="422">
        <v>86.5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34618</v>
      </c>
      <c r="BO7" s="386"/>
      <c r="BP7" s="386"/>
      <c r="BQ7" s="386"/>
      <c r="BR7" s="386"/>
      <c r="BS7" s="386"/>
      <c r="BT7" s="386"/>
      <c r="BU7" s="387"/>
      <c r="BV7" s="385">
        <v>25324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6928763</v>
      </c>
      <c r="CU7" s="386"/>
      <c r="CV7" s="386"/>
      <c r="CW7" s="386"/>
      <c r="CX7" s="386"/>
      <c r="CY7" s="386"/>
      <c r="CZ7" s="386"/>
      <c r="DA7" s="387"/>
      <c r="DB7" s="385">
        <v>6795891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397873</v>
      </c>
      <c r="BO8" s="386"/>
      <c r="BP8" s="386"/>
      <c r="BQ8" s="386"/>
      <c r="BR8" s="386"/>
      <c r="BS8" s="386"/>
      <c r="BT8" s="386"/>
      <c r="BU8" s="387"/>
      <c r="BV8" s="385">
        <v>334755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0.31</v>
      </c>
      <c r="CU8" s="426"/>
      <c r="CV8" s="426"/>
      <c r="CW8" s="426"/>
      <c r="CX8" s="426"/>
      <c r="CY8" s="426"/>
      <c r="CZ8" s="426"/>
      <c r="DA8" s="427"/>
      <c r="DB8" s="425">
        <v>0.3</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17694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63118</v>
      </c>
      <c r="BO9" s="386"/>
      <c r="BP9" s="386"/>
      <c r="BQ9" s="386"/>
      <c r="BR9" s="386"/>
      <c r="BS9" s="386"/>
      <c r="BT9" s="386"/>
      <c r="BU9" s="387"/>
      <c r="BV9" s="385">
        <v>-133735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14.4</v>
      </c>
      <c r="CU9" s="383"/>
      <c r="CV9" s="383"/>
      <c r="CW9" s="383"/>
      <c r="CX9" s="383"/>
      <c r="CY9" s="383"/>
      <c r="CZ9" s="383"/>
      <c r="DA9" s="384"/>
      <c r="DB9" s="382">
        <v>16.5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19056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102378</v>
      </c>
      <c r="BO10" s="386"/>
      <c r="BP10" s="386"/>
      <c r="BQ10" s="386"/>
      <c r="BR10" s="386"/>
      <c r="BS10" s="386"/>
      <c r="BT10" s="386"/>
      <c r="BU10" s="387"/>
      <c r="BV10" s="385">
        <v>295131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17792</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17769</v>
      </c>
      <c r="S13" s="467"/>
      <c r="T13" s="467"/>
      <c r="U13" s="467"/>
      <c r="V13" s="468"/>
      <c r="W13" s="401" t="s">
        <v>122</v>
      </c>
      <c r="X13" s="402"/>
      <c r="Y13" s="402"/>
      <c r="Z13" s="402"/>
      <c r="AA13" s="402"/>
      <c r="AB13" s="392"/>
      <c r="AC13" s="436">
        <v>498</v>
      </c>
      <c r="AD13" s="437"/>
      <c r="AE13" s="437"/>
      <c r="AF13" s="437"/>
      <c r="AG13" s="476"/>
      <c r="AH13" s="436">
        <v>547</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165496</v>
      </c>
      <c r="BO13" s="386"/>
      <c r="BP13" s="386"/>
      <c r="BQ13" s="386"/>
      <c r="BR13" s="386"/>
      <c r="BS13" s="386"/>
      <c r="BT13" s="386"/>
      <c r="BU13" s="387"/>
      <c r="BV13" s="385">
        <v>161396</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9.6</v>
      </c>
      <c r="CU13" s="383"/>
      <c r="CV13" s="383"/>
      <c r="CW13" s="383"/>
      <c r="CX13" s="383"/>
      <c r="CY13" s="383"/>
      <c r="CZ13" s="383"/>
      <c r="DA13" s="384"/>
      <c r="DB13" s="382">
        <v>12.9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18112</v>
      </c>
      <c r="S14" s="467"/>
      <c r="T14" s="467"/>
      <c r="U14" s="467"/>
      <c r="V14" s="468"/>
      <c r="W14" s="375"/>
      <c r="X14" s="376"/>
      <c r="Y14" s="376"/>
      <c r="Z14" s="376"/>
      <c r="AA14" s="376"/>
      <c r="AB14" s="365"/>
      <c r="AC14" s="469">
        <v>6</v>
      </c>
      <c r="AD14" s="470"/>
      <c r="AE14" s="470"/>
      <c r="AF14" s="470"/>
      <c r="AG14" s="471"/>
      <c r="AH14" s="469">
        <v>6.3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14.7</v>
      </c>
      <c r="CU14" s="481"/>
      <c r="CV14" s="481"/>
      <c r="CW14" s="481"/>
      <c r="CX14" s="481"/>
      <c r="CY14" s="481"/>
      <c r="CZ14" s="481"/>
      <c r="DA14" s="482"/>
      <c r="DB14" s="480">
        <v>26.3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18082</v>
      </c>
      <c r="S15" s="467"/>
      <c r="T15" s="467"/>
      <c r="U15" s="467"/>
      <c r="V15" s="468"/>
      <c r="W15" s="401" t="s">
        <v>129</v>
      </c>
      <c r="X15" s="402"/>
      <c r="Y15" s="402"/>
      <c r="Z15" s="402"/>
      <c r="AA15" s="402"/>
      <c r="AB15" s="392"/>
      <c r="AC15" s="436">
        <v>1985</v>
      </c>
      <c r="AD15" s="437"/>
      <c r="AE15" s="437"/>
      <c r="AF15" s="437"/>
      <c r="AG15" s="476"/>
      <c r="AH15" s="436">
        <v>2191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1864321</v>
      </c>
      <c r="BO15" s="349"/>
      <c r="BP15" s="349"/>
      <c r="BQ15" s="349"/>
      <c r="BR15" s="349"/>
      <c r="BS15" s="349"/>
      <c r="BT15" s="349"/>
      <c r="BU15" s="350"/>
      <c r="BV15" s="348">
        <v>1798925</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24</v>
      </c>
      <c r="AD16" s="470"/>
      <c r="AE16" s="470"/>
      <c r="AF16" s="470"/>
      <c r="AG16" s="471"/>
      <c r="AH16" s="469">
        <v>25.1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6052617</v>
      </c>
      <c r="BO16" s="386"/>
      <c r="BP16" s="386"/>
      <c r="BQ16" s="386"/>
      <c r="BR16" s="386"/>
      <c r="BS16" s="386"/>
      <c r="BT16" s="386"/>
      <c r="BU16" s="387"/>
      <c r="BV16" s="385">
        <v>5889860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5786</v>
      </c>
      <c r="AD17" s="437"/>
      <c r="AE17" s="437"/>
      <c r="AF17" s="437"/>
      <c r="AG17" s="476"/>
      <c r="AH17" s="436">
        <v>5985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2352329</v>
      </c>
      <c r="BO17" s="386"/>
      <c r="BP17" s="386"/>
      <c r="BQ17" s="386"/>
      <c r="BR17" s="386"/>
      <c r="BS17" s="386"/>
      <c r="BT17" s="386"/>
      <c r="BU17" s="387"/>
      <c r="BV17" s="385">
        <v>2300036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78.680000000000007</v>
      </c>
      <c r="M18" s="498"/>
      <c r="N18" s="498"/>
      <c r="O18" s="498"/>
      <c r="P18" s="498"/>
      <c r="Q18" s="498"/>
      <c r="R18" s="499"/>
      <c r="S18" s="499"/>
      <c r="T18" s="499"/>
      <c r="U18" s="499"/>
      <c r="V18" s="500"/>
      <c r="W18" s="403"/>
      <c r="X18" s="404"/>
      <c r="Y18" s="404"/>
      <c r="Z18" s="404"/>
      <c r="AA18" s="404"/>
      <c r="AB18" s="395"/>
      <c r="AC18" s="501">
        <v>70</v>
      </c>
      <c r="AD18" s="502"/>
      <c r="AE18" s="502"/>
      <c r="AF18" s="502"/>
      <c r="AG18" s="503"/>
      <c r="AH18" s="501">
        <v>68.599999999999994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5847387</v>
      </c>
      <c r="BO18" s="386"/>
      <c r="BP18" s="386"/>
      <c r="BQ18" s="386"/>
      <c r="BR18" s="386"/>
      <c r="BS18" s="386"/>
      <c r="BT18" s="386"/>
      <c r="BU18" s="387"/>
      <c r="BV18" s="385">
        <v>5687923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225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8376956</v>
      </c>
      <c r="BO19" s="386"/>
      <c r="BP19" s="386"/>
      <c r="BQ19" s="386"/>
      <c r="BR19" s="386"/>
      <c r="BS19" s="386"/>
      <c r="BT19" s="386"/>
      <c r="BU19" s="387"/>
      <c r="BV19" s="385">
        <v>8320006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7858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11954179</v>
      </c>
      <c r="BO23" s="386"/>
      <c r="BP23" s="386"/>
      <c r="BQ23" s="386"/>
      <c r="BR23" s="386"/>
      <c r="BS23" s="386"/>
      <c r="BT23" s="386"/>
      <c r="BU23" s="387"/>
      <c r="BV23" s="385">
        <v>11729245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7990</v>
      </c>
      <c r="R24" s="437"/>
      <c r="S24" s="437"/>
      <c r="T24" s="437"/>
      <c r="U24" s="437"/>
      <c r="V24" s="476"/>
      <c r="W24" s="531"/>
      <c r="X24" s="519"/>
      <c r="Y24" s="520"/>
      <c r="Z24" s="435" t="s">
        <v>153</v>
      </c>
      <c r="AA24" s="415"/>
      <c r="AB24" s="415"/>
      <c r="AC24" s="415"/>
      <c r="AD24" s="415"/>
      <c r="AE24" s="415"/>
      <c r="AF24" s="415"/>
      <c r="AG24" s="416"/>
      <c r="AH24" s="436">
        <v>170</v>
      </c>
      <c r="AI24" s="437"/>
      <c r="AJ24" s="437"/>
      <c r="AK24" s="437"/>
      <c r="AL24" s="476"/>
      <c r="AM24" s="436">
        <v>519350</v>
      </c>
      <c r="AN24" s="437"/>
      <c r="AO24" s="437"/>
      <c r="AP24" s="437"/>
      <c r="AQ24" s="437"/>
      <c r="AR24" s="476"/>
      <c r="AS24" s="436">
        <v>3055</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11662632</v>
      </c>
      <c r="BO24" s="386"/>
      <c r="BP24" s="386"/>
      <c r="BQ24" s="386"/>
      <c r="BR24" s="386"/>
      <c r="BS24" s="386"/>
      <c r="BT24" s="386"/>
      <c r="BU24" s="387"/>
      <c r="BV24" s="385">
        <v>11377363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6410</v>
      </c>
      <c r="R25" s="437"/>
      <c r="S25" s="437"/>
      <c r="T25" s="437"/>
      <c r="U25" s="437"/>
      <c r="V25" s="476"/>
      <c r="W25" s="531"/>
      <c r="X25" s="519"/>
      <c r="Y25" s="520"/>
      <c r="Z25" s="435" t="s">
        <v>156</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401208</v>
      </c>
      <c r="BO25" s="349"/>
      <c r="BP25" s="349"/>
      <c r="BQ25" s="349"/>
      <c r="BR25" s="349"/>
      <c r="BS25" s="349"/>
      <c r="BT25" s="349"/>
      <c r="BU25" s="350"/>
      <c r="BV25" s="348">
        <v>430495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5610</v>
      </c>
      <c r="R26" s="437"/>
      <c r="S26" s="437"/>
      <c r="T26" s="437"/>
      <c r="U26" s="437"/>
      <c r="V26" s="476"/>
      <c r="W26" s="531"/>
      <c r="X26" s="519"/>
      <c r="Y26" s="520"/>
      <c r="Z26" s="435" t="s">
        <v>159</v>
      </c>
      <c r="AA26" s="541"/>
      <c r="AB26" s="541"/>
      <c r="AC26" s="541"/>
      <c r="AD26" s="541"/>
      <c r="AE26" s="541"/>
      <c r="AF26" s="541"/>
      <c r="AG26" s="542"/>
      <c r="AH26" s="436">
        <v>1</v>
      </c>
      <c r="AI26" s="437"/>
      <c r="AJ26" s="437"/>
      <c r="AK26" s="437"/>
      <c r="AL26" s="476"/>
      <c r="AM26" s="436" t="s">
        <v>160</v>
      </c>
      <c r="AN26" s="437"/>
      <c r="AO26" s="437"/>
      <c r="AP26" s="437"/>
      <c r="AQ26" s="437"/>
      <c r="AR26" s="476"/>
      <c r="AS26" s="436" t="s">
        <v>160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3940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t="s">
        <v>160</v>
      </c>
      <c r="AN27" s="437"/>
      <c r="AO27" s="437"/>
      <c r="AP27" s="437"/>
      <c r="AQ27" s="437"/>
      <c r="AR27" s="476"/>
      <c r="AS27" s="436" t="s">
        <v>160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373886</v>
      </c>
      <c r="BO27" s="555"/>
      <c r="BP27" s="555"/>
      <c r="BQ27" s="555"/>
      <c r="BR27" s="555"/>
      <c r="BS27" s="555"/>
      <c r="BT27" s="555"/>
      <c r="BU27" s="556"/>
      <c r="BV27" s="554">
        <v>373365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3480</v>
      </c>
      <c r="R28" s="437"/>
      <c r="S28" s="437"/>
      <c r="T28" s="437"/>
      <c r="U28" s="437"/>
      <c r="V28" s="476"/>
      <c r="W28" s="531"/>
      <c r="X28" s="519"/>
      <c r="Y28" s="520"/>
      <c r="Z28" s="435" t="s">
        <v>166</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2200088</v>
      </c>
      <c r="BO28" s="349"/>
      <c r="BP28" s="349"/>
      <c r="BQ28" s="349"/>
      <c r="BR28" s="349"/>
      <c r="BS28" s="349"/>
      <c r="BT28" s="349"/>
      <c r="BU28" s="350"/>
      <c r="BV28" s="348">
        <v>2097710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12</v>
      </c>
      <c r="M29" s="437"/>
      <c r="N29" s="437"/>
      <c r="O29" s="437"/>
      <c r="P29" s="476"/>
      <c r="Q29" s="436">
        <v>3180</v>
      </c>
      <c r="R29" s="437"/>
      <c r="S29" s="437"/>
      <c r="T29" s="437"/>
      <c r="U29" s="437"/>
      <c r="V29" s="476"/>
      <c r="W29" s="532"/>
      <c r="X29" s="533"/>
      <c r="Y29" s="534"/>
      <c r="Z29" s="435" t="s">
        <v>170</v>
      </c>
      <c r="AA29" s="415"/>
      <c r="AB29" s="415"/>
      <c r="AC29" s="415"/>
      <c r="AD29" s="415"/>
      <c r="AE29" s="415"/>
      <c r="AF29" s="415"/>
      <c r="AG29" s="416"/>
      <c r="AH29" s="436">
        <v>172</v>
      </c>
      <c r="AI29" s="437"/>
      <c r="AJ29" s="437"/>
      <c r="AK29" s="437"/>
      <c r="AL29" s="476"/>
      <c r="AM29" s="436">
        <v>527494</v>
      </c>
      <c r="AN29" s="437"/>
      <c r="AO29" s="437"/>
      <c r="AP29" s="437"/>
      <c r="AQ29" s="437"/>
      <c r="AR29" s="476"/>
      <c r="AS29" s="436">
        <v>3067</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94435</v>
      </c>
      <c r="BO29" s="386"/>
      <c r="BP29" s="386"/>
      <c r="BQ29" s="386"/>
      <c r="BR29" s="386"/>
      <c r="BS29" s="386"/>
      <c r="BT29" s="386"/>
      <c r="BU29" s="387"/>
      <c r="BV29" s="385">
        <v>93965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99.7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422756</v>
      </c>
      <c r="BO30" s="555"/>
      <c r="BP30" s="555"/>
      <c r="BQ30" s="555"/>
      <c r="BR30" s="555"/>
      <c r="BS30" s="555"/>
      <c r="BT30" s="555"/>
      <c r="BU30" s="556"/>
      <c r="BV30" s="554">
        <v>279391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病院事業会計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空知教育センター組合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砂川市土地開発公社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砂川地区保健衛生組合</v>
      </c>
      <c r="BZ35" s="567"/>
      <c r="CA35" s="567"/>
      <c r="CB35" s="567"/>
      <c r="CC35" s="567"/>
      <c r="CD35" s="567"/>
      <c r="CE35" s="567"/>
      <c r="CF35" s="567"/>
      <c r="CG35" s="567"/>
      <c r="CH35" s="567"/>
      <c r="CI35" s="567"/>
      <c r="CJ35" s="567"/>
      <c r="CK35" s="567"/>
      <c r="CL35" s="567"/>
      <c r="CM35" s="567"/>
      <c r="CN35" s="165"/>
      <c r="CO35" s="566">
        <f t="shared" ref="CO35:CO43" si="3">IF(CQ35="","",CO34+1)</f>
        <v>15</v>
      </c>
      <c r="CP35" s="566"/>
      <c r="CQ35" s="567" t="str">
        <f>IF('各会計、関係団体の財政状況及び健全化判断比率'!BS8="","",'各会計、関係団体の財政状況及び健全化判断比率'!BS8)</f>
        <v>北海道子どもの国協会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中・北空知廃棄物処理広域連合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中空知広域市町村圏組合（普通会計分）</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砂川地区広域消防組合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石狩川流域下水道組合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中空知広域水道企業団</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1" zoomScaleNormal="91" zoomScaleSheetLayoutView="100" workbookViewId="0">
      <selection activeCell="O34" sqref="O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520</v>
      </c>
      <c r="D34" s="1151"/>
      <c r="E34" s="1152"/>
      <c r="F34" s="32">
        <v>0.03</v>
      </c>
      <c r="G34" s="33">
        <v>0.03</v>
      </c>
      <c r="H34" s="33" t="s">
        <v>521</v>
      </c>
      <c r="I34" s="33">
        <v>0.04</v>
      </c>
      <c r="J34" s="34" t="s">
        <v>522</v>
      </c>
      <c r="K34" s="22"/>
      <c r="L34" s="22"/>
      <c r="M34" s="22"/>
      <c r="N34" s="22"/>
      <c r="O34" s="22"/>
      <c r="P34" s="22"/>
    </row>
    <row r="35" spans="1:16" ht="39" customHeight="1" x14ac:dyDescent="0.15">
      <c r="A35" s="22"/>
      <c r="B35" s="35"/>
      <c r="C35" s="1145" t="s">
        <v>523</v>
      </c>
      <c r="D35" s="1146"/>
      <c r="E35" s="1147"/>
      <c r="F35" s="36">
        <v>47.49</v>
      </c>
      <c r="G35" s="37">
        <v>52.39</v>
      </c>
      <c r="H35" s="37">
        <v>53.65</v>
      </c>
      <c r="I35" s="37">
        <v>28.16</v>
      </c>
      <c r="J35" s="38">
        <v>43.73</v>
      </c>
      <c r="K35" s="22"/>
      <c r="L35" s="22"/>
      <c r="M35" s="22"/>
      <c r="N35" s="22"/>
      <c r="O35" s="22"/>
      <c r="P35" s="22"/>
    </row>
    <row r="36" spans="1:16" ht="39" customHeight="1" x14ac:dyDescent="0.15">
      <c r="A36" s="22"/>
      <c r="B36" s="35"/>
      <c r="C36" s="1145" t="s">
        <v>524</v>
      </c>
      <c r="D36" s="1146"/>
      <c r="E36" s="1147"/>
      <c r="F36" s="36">
        <v>6.17</v>
      </c>
      <c r="G36" s="37">
        <v>3.72</v>
      </c>
      <c r="H36" s="37">
        <v>6.88</v>
      </c>
      <c r="I36" s="37">
        <v>4.92</v>
      </c>
      <c r="J36" s="38">
        <v>5.74</v>
      </c>
      <c r="K36" s="22"/>
      <c r="L36" s="22"/>
      <c r="M36" s="22"/>
      <c r="N36" s="22"/>
      <c r="O36" s="22"/>
      <c r="P36" s="22"/>
    </row>
    <row r="37" spans="1:16" ht="39" customHeight="1" x14ac:dyDescent="0.15">
      <c r="A37" s="22"/>
      <c r="B37" s="35"/>
      <c r="C37" s="1145" t="s">
        <v>525</v>
      </c>
      <c r="D37" s="1146"/>
      <c r="E37" s="1147"/>
      <c r="F37" s="36">
        <v>0.43</v>
      </c>
      <c r="G37" s="37">
        <v>0.22</v>
      </c>
      <c r="H37" s="37">
        <v>0.13</v>
      </c>
      <c r="I37" s="37">
        <v>0.3</v>
      </c>
      <c r="J37" s="38">
        <v>0.59</v>
      </c>
      <c r="K37" s="22"/>
      <c r="L37" s="22"/>
      <c r="M37" s="22"/>
      <c r="N37" s="22"/>
      <c r="O37" s="22"/>
      <c r="P37" s="22"/>
    </row>
    <row r="38" spans="1:16" ht="39" customHeight="1" x14ac:dyDescent="0.15">
      <c r="A38" s="22"/>
      <c r="B38" s="35"/>
      <c r="C38" s="1145" t="s">
        <v>526</v>
      </c>
      <c r="D38" s="1146"/>
      <c r="E38" s="1147"/>
      <c r="F38" s="36">
        <v>0</v>
      </c>
      <c r="G38" s="37">
        <v>0</v>
      </c>
      <c r="H38" s="37">
        <v>0</v>
      </c>
      <c r="I38" s="37">
        <v>0</v>
      </c>
      <c r="J38" s="38">
        <v>0</v>
      </c>
      <c r="K38" s="22"/>
      <c r="L38" s="22"/>
      <c r="M38" s="22"/>
      <c r="N38" s="22"/>
      <c r="O38" s="22"/>
      <c r="P38" s="22"/>
    </row>
    <row r="39" spans="1:16" ht="39" customHeight="1" x14ac:dyDescent="0.15">
      <c r="A39" s="22"/>
      <c r="B39" s="35"/>
      <c r="C39" s="1145" t="s">
        <v>527</v>
      </c>
      <c r="D39" s="1146"/>
      <c r="E39" s="1147"/>
      <c r="F39" s="36">
        <v>0.02</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528</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529</v>
      </c>
      <c r="D43" s="1149"/>
      <c r="E43" s="1150"/>
      <c r="F43" s="41" t="s">
        <v>476</v>
      </c>
      <c r="G43" s="42" t="s">
        <v>476</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U44" sqref="U4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1916</v>
      </c>
      <c r="L45" s="60">
        <v>1768</v>
      </c>
      <c r="M45" s="60">
        <v>1627</v>
      </c>
      <c r="N45" s="60">
        <v>1511</v>
      </c>
      <c r="O45" s="61">
        <v>1343</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14</v>
      </c>
      <c r="F48" s="1155"/>
      <c r="G48" s="1155"/>
      <c r="H48" s="1155"/>
      <c r="I48" s="1155"/>
      <c r="J48" s="1156"/>
      <c r="K48" s="63">
        <v>492</v>
      </c>
      <c r="L48" s="64">
        <v>635</v>
      </c>
      <c r="M48" s="64">
        <v>652</v>
      </c>
      <c r="N48" s="64">
        <v>655</v>
      </c>
      <c r="O48" s="65">
        <v>738</v>
      </c>
      <c r="P48" s="48"/>
      <c r="Q48" s="48"/>
      <c r="R48" s="48"/>
      <c r="S48" s="48"/>
      <c r="T48" s="48"/>
      <c r="U48" s="48"/>
    </row>
    <row r="49" spans="1:21" ht="30.75" customHeight="1" x14ac:dyDescent="0.15">
      <c r="A49" s="48"/>
      <c r="B49" s="1163"/>
      <c r="C49" s="1164"/>
      <c r="D49" s="62"/>
      <c r="E49" s="1155" t="s">
        <v>15</v>
      </c>
      <c r="F49" s="1155"/>
      <c r="G49" s="1155"/>
      <c r="H49" s="1155"/>
      <c r="I49" s="1155"/>
      <c r="J49" s="1156"/>
      <c r="K49" s="63">
        <v>160</v>
      </c>
      <c r="L49" s="64">
        <v>159</v>
      </c>
      <c r="M49" s="64">
        <v>161</v>
      </c>
      <c r="N49" s="64">
        <v>162</v>
      </c>
      <c r="O49" s="65">
        <v>177</v>
      </c>
      <c r="P49" s="48"/>
      <c r="Q49" s="48"/>
      <c r="R49" s="48"/>
      <c r="S49" s="48"/>
      <c r="T49" s="48"/>
      <c r="U49" s="48"/>
    </row>
    <row r="50" spans="1:21" ht="30.75" customHeight="1" x14ac:dyDescent="0.15">
      <c r="A50" s="48"/>
      <c r="B50" s="1163"/>
      <c r="C50" s="1164"/>
      <c r="D50" s="62"/>
      <c r="E50" s="1155" t="s">
        <v>16</v>
      </c>
      <c r="F50" s="1155"/>
      <c r="G50" s="1155"/>
      <c r="H50" s="1155"/>
      <c r="I50" s="1155"/>
      <c r="J50" s="1156"/>
      <c r="K50" s="63">
        <v>1</v>
      </c>
      <c r="L50" s="64" t="s">
        <v>476</v>
      </c>
      <c r="M50" s="64" t="s">
        <v>476</v>
      </c>
      <c r="N50" s="64" t="s">
        <v>476</v>
      </c>
      <c r="O50" s="65" t="s">
        <v>476</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1651</v>
      </c>
      <c r="L52" s="64">
        <v>1663</v>
      </c>
      <c r="M52" s="64">
        <v>1773</v>
      </c>
      <c r="N52" s="64">
        <v>1850</v>
      </c>
      <c r="O52" s="65">
        <v>1872</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918</v>
      </c>
      <c r="L53" s="69">
        <v>899</v>
      </c>
      <c r="M53" s="69">
        <v>667</v>
      </c>
      <c r="N53" s="69">
        <v>478</v>
      </c>
      <c r="O53" s="70">
        <v>386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69" t="s">
        <v>23</v>
      </c>
      <c r="C41" s="1170"/>
      <c r="D41" s="81"/>
      <c r="E41" s="1175" t="s">
        <v>24</v>
      </c>
      <c r="F41" s="1175"/>
      <c r="G41" s="1175"/>
      <c r="H41" s="1176"/>
      <c r="I41" s="82">
        <v>12571</v>
      </c>
      <c r="J41" s="83">
        <v>12005</v>
      </c>
      <c r="K41" s="83">
        <v>11820</v>
      </c>
      <c r="L41" s="83">
        <v>11729</v>
      </c>
      <c r="M41" s="84">
        <v>11954</v>
      </c>
    </row>
    <row r="42" spans="2:13" ht="27.75" customHeight="1" x14ac:dyDescent="0.15">
      <c r="B42" s="1171"/>
      <c r="C42" s="1172"/>
      <c r="D42" s="85"/>
      <c r="E42" s="1177" t="s">
        <v>25</v>
      </c>
      <c r="F42" s="1177"/>
      <c r="G42" s="1177"/>
      <c r="H42" s="1178"/>
      <c r="I42" s="86" t="s">
        <v>476</v>
      </c>
      <c r="J42" s="87" t="s">
        <v>476</v>
      </c>
      <c r="K42" s="87" t="s">
        <v>476</v>
      </c>
      <c r="L42" s="87" t="s">
        <v>476</v>
      </c>
      <c r="M42" s="88" t="s">
        <v>476</v>
      </c>
    </row>
    <row r="43" spans="2:13" ht="27.75" customHeight="1" x14ac:dyDescent="0.15">
      <c r="B43" s="1171"/>
      <c r="C43" s="1172"/>
      <c r="D43" s="85"/>
      <c r="E43" s="1177" t="s">
        <v>26</v>
      </c>
      <c r="F43" s="1177"/>
      <c r="G43" s="1177"/>
      <c r="H43" s="1178"/>
      <c r="I43" s="86">
        <v>11649</v>
      </c>
      <c r="J43" s="87">
        <v>11048</v>
      </c>
      <c r="K43" s="87">
        <v>10579</v>
      </c>
      <c r="L43" s="87">
        <v>9982</v>
      </c>
      <c r="M43" s="88">
        <v>9447</v>
      </c>
    </row>
    <row r="44" spans="2:13" ht="27.75" customHeight="1" x14ac:dyDescent="0.15">
      <c r="B44" s="1171"/>
      <c r="C44" s="1172"/>
      <c r="D44" s="85"/>
      <c r="E44" s="1177" t="s">
        <v>27</v>
      </c>
      <c r="F44" s="1177"/>
      <c r="G44" s="1177"/>
      <c r="H44" s="1178"/>
      <c r="I44" s="86">
        <v>1047</v>
      </c>
      <c r="J44" s="87">
        <v>1013</v>
      </c>
      <c r="K44" s="87">
        <v>866</v>
      </c>
      <c r="L44" s="87">
        <v>776</v>
      </c>
      <c r="M44" s="88">
        <v>614</v>
      </c>
    </row>
    <row r="45" spans="2:13" ht="27.75" customHeight="1" x14ac:dyDescent="0.15">
      <c r="B45" s="1171"/>
      <c r="C45" s="1172"/>
      <c r="D45" s="85"/>
      <c r="E45" s="1177" t="s">
        <v>28</v>
      </c>
      <c r="F45" s="1177"/>
      <c r="G45" s="1177"/>
      <c r="H45" s="1178"/>
      <c r="I45" s="86">
        <v>1163</v>
      </c>
      <c r="J45" s="87">
        <v>1140</v>
      </c>
      <c r="K45" s="87">
        <v>955</v>
      </c>
      <c r="L45" s="87">
        <v>887</v>
      </c>
      <c r="M45" s="88">
        <v>647</v>
      </c>
    </row>
    <row r="46" spans="2:13" ht="27.75" customHeight="1" x14ac:dyDescent="0.15">
      <c r="B46" s="1171"/>
      <c r="C46" s="1172"/>
      <c r="D46" s="85"/>
      <c r="E46" s="1177" t="s">
        <v>29</v>
      </c>
      <c r="F46" s="1177"/>
      <c r="G46" s="1177"/>
      <c r="H46" s="1178"/>
      <c r="I46" s="86">
        <v>526</v>
      </c>
      <c r="J46" s="87">
        <v>519</v>
      </c>
      <c r="K46" s="87">
        <v>652</v>
      </c>
      <c r="L46" s="87">
        <v>657</v>
      </c>
      <c r="M46" s="88">
        <v>644</v>
      </c>
    </row>
    <row r="47" spans="2:13" ht="27.75" customHeight="1" x14ac:dyDescent="0.15">
      <c r="B47" s="1171"/>
      <c r="C47" s="1172"/>
      <c r="D47" s="85"/>
      <c r="E47" s="1177" t="s">
        <v>30</v>
      </c>
      <c r="F47" s="1177"/>
      <c r="G47" s="1177"/>
      <c r="H47" s="1178"/>
      <c r="I47" s="86" t="s">
        <v>476</v>
      </c>
      <c r="J47" s="87" t="s">
        <v>476</v>
      </c>
      <c r="K47" s="87" t="s">
        <v>476</v>
      </c>
      <c r="L47" s="87" t="s">
        <v>476</v>
      </c>
      <c r="M47" s="88" t="s">
        <v>476</v>
      </c>
    </row>
    <row r="48" spans="2:13" ht="27.75" customHeight="1" x14ac:dyDescent="0.15">
      <c r="B48" s="1173"/>
      <c r="C48" s="1174"/>
      <c r="D48" s="85"/>
      <c r="E48" s="1177" t="s">
        <v>31</v>
      </c>
      <c r="F48" s="1177"/>
      <c r="G48" s="1177"/>
      <c r="H48" s="1178"/>
      <c r="I48" s="86" t="s">
        <v>476</v>
      </c>
      <c r="J48" s="87" t="s">
        <v>476</v>
      </c>
      <c r="K48" s="87" t="s">
        <v>476</v>
      </c>
      <c r="L48" s="87" t="s">
        <v>476</v>
      </c>
      <c r="M48" s="88" t="s">
        <v>476</v>
      </c>
    </row>
    <row r="49" spans="2:13" ht="27.75" customHeight="1" x14ac:dyDescent="0.15">
      <c r="B49" s="1179" t="s">
        <v>32</v>
      </c>
      <c r="C49" s="1180"/>
      <c r="D49" s="89"/>
      <c r="E49" s="1177" t="s">
        <v>33</v>
      </c>
      <c r="F49" s="1177"/>
      <c r="G49" s="1177"/>
      <c r="H49" s="1178"/>
      <c r="I49" s="86">
        <v>2196</v>
      </c>
      <c r="J49" s="87">
        <v>2456</v>
      </c>
      <c r="K49" s="87">
        <v>2332</v>
      </c>
      <c r="L49" s="87">
        <v>2690</v>
      </c>
      <c r="M49" s="88">
        <v>2944</v>
      </c>
    </row>
    <row r="50" spans="2:13" ht="27.75" customHeight="1" x14ac:dyDescent="0.15">
      <c r="B50" s="1171"/>
      <c r="C50" s="1172"/>
      <c r="D50" s="85"/>
      <c r="E50" s="1177" t="s">
        <v>34</v>
      </c>
      <c r="F50" s="1177"/>
      <c r="G50" s="1177"/>
      <c r="H50" s="1178"/>
      <c r="I50" s="86">
        <v>2213</v>
      </c>
      <c r="J50" s="87">
        <v>2196</v>
      </c>
      <c r="K50" s="87">
        <v>2178</v>
      </c>
      <c r="L50" s="87">
        <v>2136</v>
      </c>
      <c r="M50" s="88">
        <v>2086</v>
      </c>
    </row>
    <row r="51" spans="2:13" ht="27.75" customHeight="1" x14ac:dyDescent="0.15">
      <c r="B51" s="1173"/>
      <c r="C51" s="1174"/>
      <c r="D51" s="85"/>
      <c r="E51" s="1177" t="s">
        <v>35</v>
      </c>
      <c r="F51" s="1177"/>
      <c r="G51" s="1177"/>
      <c r="H51" s="1178"/>
      <c r="I51" s="86">
        <v>18474</v>
      </c>
      <c r="J51" s="87">
        <v>18198</v>
      </c>
      <c r="K51" s="87">
        <v>17443</v>
      </c>
      <c r="L51" s="87">
        <v>17844</v>
      </c>
      <c r="M51" s="88">
        <v>17498</v>
      </c>
    </row>
    <row r="52" spans="2:13" ht="27.75" customHeight="1" thickBot="1" x14ac:dyDescent="0.2">
      <c r="B52" s="1181" t="s">
        <v>36</v>
      </c>
      <c r="C52" s="1182"/>
      <c r="D52" s="90"/>
      <c r="E52" s="1183" t="s">
        <v>37</v>
      </c>
      <c r="F52" s="1183"/>
      <c r="G52" s="1183"/>
      <c r="H52" s="1184"/>
      <c r="I52" s="91">
        <v>4072</v>
      </c>
      <c r="J52" s="92">
        <v>2875</v>
      </c>
      <c r="K52" s="92">
        <v>2918</v>
      </c>
      <c r="L52" s="92">
        <v>1362</v>
      </c>
      <c r="M52" s="93">
        <v>777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547</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547</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548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549</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550</v>
      </c>
    </row>
    <row r="50" spans="1:17" x14ac:dyDescent="0.15">
      <c r="B50" s="248"/>
      <c r="C50" s="244"/>
      <c r="D50" s="244"/>
      <c r="E50" s="244"/>
      <c r="F50" s="244"/>
      <c r="G50" s="1206"/>
      <c r="H50" s="1207"/>
      <c r="I50" s="1207"/>
      <c r="J50" s="1208"/>
      <c r="K50" s="1209" t="s">
        <v>515</v>
      </c>
      <c r="L50" s="1209" t="s">
        <v>516</v>
      </c>
      <c r="M50" s="1209" t="s">
        <v>517</v>
      </c>
      <c r="N50" s="1209" t="s">
        <v>518</v>
      </c>
      <c r="O50" s="1209" t="s">
        <v>519</v>
      </c>
    </row>
    <row r="51" spans="1:17" x14ac:dyDescent="0.15">
      <c r="B51" s="248"/>
      <c r="C51" s="244"/>
      <c r="D51" s="244"/>
      <c r="E51" s="244"/>
      <c r="F51" s="244"/>
      <c r="G51" s="1210" t="s">
        <v>551</v>
      </c>
      <c r="H51" s="1211"/>
      <c r="I51" s="1212" t="s">
        <v>552</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553</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554</v>
      </c>
      <c r="H55" s="1225"/>
      <c r="I55" s="1219" t="s">
        <v>552</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553</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555</v>
      </c>
      <c r="C63" s="244"/>
      <c r="D63" s="244"/>
      <c r="E63" s="244"/>
      <c r="F63" s="244"/>
      <c r="G63" s="244"/>
      <c r="H63" s="244"/>
      <c r="I63" s="244"/>
      <c r="J63" s="244"/>
      <c r="K63" s="244"/>
      <c r="L63" s="244"/>
      <c r="M63" s="244"/>
      <c r="N63" s="244"/>
      <c r="O63" s="244"/>
    </row>
    <row r="64" spans="1:17" x14ac:dyDescent="0.15">
      <c r="B64" s="248"/>
      <c r="C64" s="244"/>
      <c r="D64" s="244"/>
      <c r="E64" s="244"/>
      <c r="F64" s="244"/>
      <c r="G64" s="1194" t="s">
        <v>549</v>
      </c>
      <c r="I64" s="1195"/>
      <c r="J64" s="1195"/>
      <c r="K64" s="1195"/>
      <c r="L64" s="244"/>
      <c r="M64" s="244"/>
      <c r="N64" s="244"/>
      <c r="O64" s="244"/>
    </row>
    <row r="65" spans="2:30" x14ac:dyDescent="0.15">
      <c r="B65" s="248"/>
      <c r="C65" s="244"/>
      <c r="D65" s="244"/>
      <c r="E65" s="244"/>
      <c r="F65" s="244"/>
      <c r="G65" s="1238" t="s">
        <v>556</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557</v>
      </c>
      <c r="I71" s="1244"/>
      <c r="J71" s="1240"/>
      <c r="K71" s="1240"/>
      <c r="L71" s="1241"/>
      <c r="M71" s="1240"/>
      <c r="N71" s="1241"/>
      <c r="O71" s="1242"/>
    </row>
    <row r="72" spans="2:30" x14ac:dyDescent="0.15">
      <c r="B72" s="248"/>
      <c r="C72" s="244"/>
      <c r="D72" s="244"/>
      <c r="E72" s="244"/>
      <c r="F72" s="244"/>
      <c r="G72" s="1206"/>
      <c r="H72" s="1207"/>
      <c r="I72" s="1207"/>
      <c r="J72" s="1208"/>
      <c r="K72" s="1209" t="s">
        <v>515</v>
      </c>
      <c r="L72" s="1209" t="s">
        <v>516</v>
      </c>
      <c r="M72" s="1209" t="s">
        <v>517</v>
      </c>
      <c r="N72" s="1209" t="s">
        <v>518</v>
      </c>
      <c r="O72" s="1209" t="s">
        <v>519</v>
      </c>
    </row>
    <row r="73" spans="2:30" x14ac:dyDescent="0.15">
      <c r="B73" s="248"/>
      <c r="C73" s="244"/>
      <c r="D73" s="244"/>
      <c r="E73" s="244"/>
      <c r="F73" s="244"/>
      <c r="G73" s="1210" t="s">
        <v>551</v>
      </c>
      <c r="H73" s="1211"/>
      <c r="I73" s="1212" t="s">
        <v>552</v>
      </c>
      <c r="J73" s="1212"/>
      <c r="K73" s="1245">
        <v>76.400000000000006</v>
      </c>
      <c r="L73" s="1245">
        <v>54.1</v>
      </c>
      <c r="M73" s="1217">
        <v>55.2</v>
      </c>
      <c r="N73" s="1217">
        <v>26.3</v>
      </c>
      <c r="O73" s="1217">
        <v>14.7</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558</v>
      </c>
      <c r="J75" s="1219"/>
      <c r="K75" s="1246">
        <v>17.3</v>
      </c>
      <c r="L75" s="1246">
        <v>16.8</v>
      </c>
      <c r="M75" s="1246">
        <v>15.5</v>
      </c>
      <c r="N75" s="1246">
        <v>12.9</v>
      </c>
      <c r="O75" s="1246">
        <v>9.6</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554</v>
      </c>
      <c r="H77" s="1225"/>
      <c r="I77" s="1219" t="s">
        <v>552</v>
      </c>
      <c r="J77" s="1219"/>
      <c r="K77" s="1245">
        <v>88.3</v>
      </c>
      <c r="L77" s="1245">
        <v>76.2</v>
      </c>
      <c r="M77" s="1217">
        <v>65.3</v>
      </c>
      <c r="N77" s="1217">
        <v>60.8</v>
      </c>
      <c r="O77" s="1217">
        <v>41.5</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558</v>
      </c>
      <c r="J79" s="1229"/>
      <c r="K79" s="1248">
        <v>13.8</v>
      </c>
      <c r="L79" s="1248">
        <v>12.8</v>
      </c>
      <c r="M79" s="1248">
        <v>12</v>
      </c>
      <c r="N79" s="1248">
        <v>11.1</v>
      </c>
      <c r="O79" s="1248">
        <v>9.6</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55649</v>
      </c>
      <c r="E3" s="116"/>
      <c r="F3" s="117">
        <v>67201</v>
      </c>
      <c r="G3" s="118"/>
      <c r="H3" s="119"/>
    </row>
    <row r="4" spans="1:8" x14ac:dyDescent="0.15">
      <c r="A4" s="120"/>
      <c r="B4" s="121"/>
      <c r="C4" s="122"/>
      <c r="D4" s="123">
        <v>32956</v>
      </c>
      <c r="E4" s="124"/>
      <c r="F4" s="125">
        <v>35210</v>
      </c>
      <c r="G4" s="126"/>
      <c r="H4" s="127"/>
    </row>
    <row r="5" spans="1:8" x14ac:dyDescent="0.15">
      <c r="A5" s="108" t="s">
        <v>509</v>
      </c>
      <c r="B5" s="113"/>
      <c r="C5" s="114"/>
      <c r="D5" s="115">
        <v>56165</v>
      </c>
      <c r="E5" s="116"/>
      <c r="F5" s="117">
        <v>75709</v>
      </c>
      <c r="G5" s="118"/>
      <c r="H5" s="119"/>
    </row>
    <row r="6" spans="1:8" x14ac:dyDescent="0.15">
      <c r="A6" s="120"/>
      <c r="B6" s="121"/>
      <c r="C6" s="122"/>
      <c r="D6" s="123">
        <v>33508</v>
      </c>
      <c r="E6" s="124"/>
      <c r="F6" s="125">
        <v>35212</v>
      </c>
      <c r="G6" s="126"/>
      <c r="H6" s="127"/>
    </row>
    <row r="7" spans="1:8" x14ac:dyDescent="0.15">
      <c r="A7" s="108" t="s">
        <v>510</v>
      </c>
      <c r="B7" s="113"/>
      <c r="C7" s="114"/>
      <c r="D7" s="115">
        <v>79205</v>
      </c>
      <c r="E7" s="116"/>
      <c r="F7" s="117">
        <v>90961</v>
      </c>
      <c r="G7" s="118"/>
      <c r="H7" s="119"/>
    </row>
    <row r="8" spans="1:8" x14ac:dyDescent="0.15">
      <c r="A8" s="120"/>
      <c r="B8" s="121"/>
      <c r="C8" s="122"/>
      <c r="D8" s="123">
        <v>41429</v>
      </c>
      <c r="E8" s="124"/>
      <c r="F8" s="125">
        <v>37720</v>
      </c>
      <c r="G8" s="126"/>
      <c r="H8" s="127"/>
    </row>
    <row r="9" spans="1:8" x14ac:dyDescent="0.15">
      <c r="A9" s="108" t="s">
        <v>511</v>
      </c>
      <c r="B9" s="113"/>
      <c r="C9" s="114"/>
      <c r="D9" s="115">
        <v>78465</v>
      </c>
      <c r="E9" s="116"/>
      <c r="F9" s="117">
        <v>106614</v>
      </c>
      <c r="G9" s="118"/>
      <c r="H9" s="119"/>
    </row>
    <row r="10" spans="1:8" x14ac:dyDescent="0.15">
      <c r="A10" s="120"/>
      <c r="B10" s="121"/>
      <c r="C10" s="122"/>
      <c r="D10" s="123">
        <v>47356</v>
      </c>
      <c r="E10" s="124"/>
      <c r="F10" s="125">
        <v>45545</v>
      </c>
      <c r="G10" s="126"/>
      <c r="H10" s="127"/>
    </row>
    <row r="11" spans="1:8" x14ac:dyDescent="0.15">
      <c r="A11" s="108" t="s">
        <v>512</v>
      </c>
      <c r="B11" s="113"/>
      <c r="C11" s="114"/>
      <c r="D11" s="115">
        <v>90845</v>
      </c>
      <c r="E11" s="116"/>
      <c r="F11" s="117">
        <v>63727</v>
      </c>
      <c r="G11" s="118"/>
      <c r="H11" s="119"/>
    </row>
    <row r="12" spans="1:8" x14ac:dyDescent="0.15">
      <c r="A12" s="120"/>
      <c r="B12" s="121"/>
      <c r="C12" s="128"/>
      <c r="D12" s="123">
        <v>53995</v>
      </c>
      <c r="E12" s="124"/>
      <c r="F12" s="125">
        <v>34577</v>
      </c>
      <c r="G12" s="126"/>
      <c r="H12" s="127"/>
    </row>
    <row r="13" spans="1:8" x14ac:dyDescent="0.15">
      <c r="A13" s="108"/>
      <c r="B13" s="113"/>
      <c r="C13" s="129"/>
      <c r="D13" s="130">
        <v>72066</v>
      </c>
      <c r="E13" s="131"/>
      <c r="F13" s="132">
        <v>80842</v>
      </c>
      <c r="G13" s="133"/>
      <c r="H13" s="119"/>
    </row>
    <row r="14" spans="1:8" x14ac:dyDescent="0.15">
      <c r="A14" s="120"/>
      <c r="B14" s="121"/>
      <c r="C14" s="122"/>
      <c r="D14" s="123">
        <v>41849</v>
      </c>
      <c r="E14" s="124"/>
      <c r="F14" s="125">
        <v>37653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6.17</v>
      </c>
      <c r="C19" s="134">
        <f>ROUND(VALUE(SUBSTITUTE(実質収支比率等に係る経年分析!G$48,"▲","-")),2)</f>
        <v>3.73</v>
      </c>
      <c r="D19" s="134">
        <f>ROUND(VALUE(SUBSTITUTE(実質収支比率等に係る経年分析!H$48,"▲","-")),2)</f>
        <v>6.89</v>
      </c>
      <c r="E19" s="134">
        <f>ROUND(VALUE(SUBSTITUTE(実質収支比率等に係る経年分析!I$48,"▲","-")),2)</f>
        <v>4.93</v>
      </c>
      <c r="F19" s="134">
        <f>ROUND(VALUE(SUBSTITUTE(実質収支比率等に係る経年分析!J$48,"▲","-")),2)</f>
        <v>5.74</v>
      </c>
    </row>
    <row r="20" spans="1:11" x14ac:dyDescent="0.15">
      <c r="A20" s="134" t="s">
        <v>42</v>
      </c>
      <c r="B20" s="134">
        <f>ROUND(VALUE(SUBSTITUTE(実質収支比率等に係る経年分析!F$47,"▲","-")),2)</f>
        <v>24.46</v>
      </c>
      <c r="C20" s="134">
        <f>ROUND(VALUE(SUBSTITUTE(実質収支比率等に係る経年分析!G$47,"▲","-")),2)</f>
        <v>27.93</v>
      </c>
      <c r="D20" s="134">
        <f>ROUND(VALUE(SUBSTITUTE(実質収支比率等に係る経年分析!H$47,"▲","-")),2)</f>
        <v>26.49</v>
      </c>
      <c r="E20" s="134">
        <f>ROUND(VALUE(SUBSTITUTE(実質収支比率等に係る経年分析!I$47,"▲","-")),2)</f>
        <v>30.87</v>
      </c>
      <c r="F20" s="134">
        <f>ROUND(VALUE(SUBSTITUTE(実質収支比率等に係る経年分析!J$47,"▲","-")),2)</f>
        <v>31.75</v>
      </c>
    </row>
    <row r="21" spans="1:11" x14ac:dyDescent="0.15">
      <c r="A21" s="134" t="s">
        <v>43</v>
      </c>
      <c r="B21" s="134">
        <f>IF(ISNUMBER(VALUE(SUBSTITUTE(実質収支比率等に係る経年分析!F$49,"▲","-"))),ROUND(VALUE(SUBSTITUTE(実質収支比率等に係る経年分析!F$49,"▲","-")),2),NA())</f>
        <v>5.39</v>
      </c>
      <c r="C21" s="134">
        <f>IF(ISNUMBER(VALUE(SUBSTITUTE(実質収支比率等に係る経年分析!G$49,"▲","-"))),ROUND(VALUE(SUBSTITUTE(実質収支比率等に係る経年分析!G$49,"▲","-")),2),NA())</f>
        <v>1.1100000000000001</v>
      </c>
      <c r="D21" s="134">
        <f>IF(ISNUMBER(VALUE(SUBSTITUTE(実質収支比率等に係る経年分析!H$49,"▲","-"))),ROUND(VALUE(SUBSTITUTE(実質収支比率等に係る経年分析!H$49,"▲","-")),2),NA())</f>
        <v>2.13</v>
      </c>
      <c r="E21" s="134">
        <f>IF(ISNUMBER(VALUE(SUBSTITUTE(実質収支比率等に係る経年分析!I$49,"▲","-"))),ROUND(VALUE(SUBSTITUTE(実質収支比率等に係る経年分析!I$49,"▲","-")),2),NA())</f>
        <v>2.37</v>
      </c>
      <c r="F21" s="134">
        <f>IF(ISNUMBER(VALUE(SUBSTITUTE(実質収支比率等に係る経年分析!J$49,"▲","-"))),ROUND(VALUE(SUBSTITUTE(実質収支比率等に係る経年分析!J$49,"▲","-")),2),NA())</f>
        <v>2.39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5.74</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43.73</v>
      </c>
    </row>
    <row r="36" spans="1:16" x14ac:dyDescent="0.15">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0.03</v>
      </c>
      <c r="F36" s="135">
        <f>IF(ROUND(VALUE(SUBSTITUTE(連結実質赤字比率に係る赤字・黒字の構成分析!H$34,"▲", "-")), 2) &lt; 0, ABS(ROUND(VALUE(SUBSTITUTE(連結実質赤字比率に係る赤字・黒字の構成分析!H$34,"▲", "-")), 2)), NA())</f>
        <v>0.06</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0.04</v>
      </c>
      <c r="J36" s="135">
        <f>IF(ROUND(VALUE(SUBSTITUTE(連結実質赤字比率に係る赤字・黒字の構成分析!J$34,"▲", "-")), 2) &lt; 0, ABS(ROUND(VALUE(SUBSTITUTE(連結実質赤字比率に係る赤字・黒字の構成分析!J$34,"▲", "-")), 2)), NA())</f>
        <v>0.68</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1651</v>
      </c>
      <c r="E42" s="136"/>
      <c r="F42" s="136"/>
      <c r="G42" s="136">
        <f>'実質公債費比率（分子）の構造'!L$52</f>
        <v>1663</v>
      </c>
      <c r="H42" s="136"/>
      <c r="I42" s="136"/>
      <c r="J42" s="136">
        <f>'実質公債費比率（分子）の構造'!M$52</f>
        <v>1773</v>
      </c>
      <c r="K42" s="136"/>
      <c r="L42" s="136"/>
      <c r="M42" s="136">
        <f>'実質公債費比率（分子）の構造'!N$52</f>
        <v>1850</v>
      </c>
      <c r="N42" s="136"/>
      <c r="O42" s="136"/>
      <c r="P42" s="136">
        <f>'実質公債費比率（分子）の構造'!O$52</f>
        <v>1872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160</v>
      </c>
      <c r="C45" s="136"/>
      <c r="D45" s="136"/>
      <c r="E45" s="136">
        <f>'実質公債費比率（分子）の構造'!L$49</f>
        <v>159</v>
      </c>
      <c r="F45" s="136"/>
      <c r="G45" s="136"/>
      <c r="H45" s="136">
        <f>'実質公債費比率（分子）の構造'!M$49</f>
        <v>161</v>
      </c>
      <c r="I45" s="136"/>
      <c r="J45" s="136"/>
      <c r="K45" s="136">
        <f>'実質公債費比率（分子）の構造'!N$49</f>
        <v>162</v>
      </c>
      <c r="L45" s="136"/>
      <c r="M45" s="136"/>
      <c r="N45" s="136">
        <f>'実質公債費比率（分子）の構造'!O$49</f>
        <v>177</v>
      </c>
      <c r="O45" s="136"/>
      <c r="P45" s="136"/>
    </row>
    <row r="46" spans="1:16" x14ac:dyDescent="0.15">
      <c r="A46" s="136" t="s">
        <v>54</v>
      </c>
      <c r="B46" s="136">
        <f>'実質公債費比率（分子）の構造'!K$48</f>
        <v>492</v>
      </c>
      <c r="C46" s="136"/>
      <c r="D46" s="136"/>
      <c r="E46" s="136">
        <f>'実質公債費比率（分子）の構造'!L$48</f>
        <v>635</v>
      </c>
      <c r="F46" s="136"/>
      <c r="G46" s="136"/>
      <c r="H46" s="136">
        <f>'実質公債費比率（分子）の構造'!M$48</f>
        <v>652</v>
      </c>
      <c r="I46" s="136"/>
      <c r="J46" s="136"/>
      <c r="K46" s="136">
        <f>'実質公債費比率（分子）の構造'!N$48</f>
        <v>655</v>
      </c>
      <c r="L46" s="136"/>
      <c r="M46" s="136"/>
      <c r="N46" s="136">
        <f>'実質公債費比率（分子）の構造'!O$48</f>
        <v>738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1916</v>
      </c>
      <c r="C49" s="136"/>
      <c r="D49" s="136"/>
      <c r="E49" s="136">
        <f>'実質公債費比率（分子）の構造'!L$45</f>
        <v>1768</v>
      </c>
      <c r="F49" s="136"/>
      <c r="G49" s="136"/>
      <c r="H49" s="136">
        <f>'実質公債費比率（分子）の構造'!M$45</f>
        <v>1627</v>
      </c>
      <c r="I49" s="136"/>
      <c r="J49" s="136"/>
      <c r="K49" s="136">
        <f>'実質公債費比率（分子）の構造'!N$45</f>
        <v>1511</v>
      </c>
      <c r="L49" s="136"/>
      <c r="M49" s="136"/>
      <c r="N49" s="136">
        <f>'実質公債費比率（分子）の構造'!O$45</f>
        <v>1343</v>
      </c>
      <c r="O49" s="136"/>
      <c r="P49" s="136"/>
    </row>
    <row r="50" spans="1:16" x14ac:dyDescent="0.15">
      <c r="A50" s="136" t="s">
        <v>58</v>
      </c>
      <c r="B50" s="136" t="e">
        <f>NA()</f>
        <v>#N/A</v>
      </c>
      <c r="C50" s="136">
        <f>IF(ISNUMBER('実質公債費比率（分子）の構造'!K$53),'実質公債費比率（分子）の構造'!K$53,NA())</f>
        <v>918</v>
      </c>
      <c r="D50" s="136" t="e">
        <f>NA()</f>
        <v>#N/A</v>
      </c>
      <c r="E50" s="136" t="e">
        <f>NA()</f>
        <v>#N/A</v>
      </c>
      <c r="F50" s="136">
        <f>IF(ISNUMBER('実質公債費比率（分子）の構造'!L$53),'実質公債費比率（分子）の構造'!L$53,NA())</f>
        <v>899</v>
      </c>
      <c r="G50" s="136" t="e">
        <f>NA()</f>
        <v>#N/A</v>
      </c>
      <c r="H50" s="136" t="e">
        <f>NA()</f>
        <v>#N/A</v>
      </c>
      <c r="I50" s="136">
        <f>IF(ISNUMBER('実質公債費比率（分子）の構造'!M$53),'実質公債費比率（分子）の構造'!M$53,NA())</f>
        <v>667</v>
      </c>
      <c r="J50" s="136" t="e">
        <f>NA()</f>
        <v>#N/A</v>
      </c>
      <c r="K50" s="136" t="e">
        <f>NA()</f>
        <v>#N/A</v>
      </c>
      <c r="L50" s="136">
        <f>IF(ISNUMBER('実質公債費比率（分子）の構造'!N$53),'実質公債費比率（分子）の構造'!N$53,NA())</f>
        <v>478</v>
      </c>
      <c r="M50" s="136" t="e">
        <f>NA()</f>
        <v>#N/A</v>
      </c>
      <c r="N50" s="136" t="e">
        <f>NA()</f>
        <v>#N/A</v>
      </c>
      <c r="O50" s="136">
        <f>IF(ISNUMBER('実質公債費比率（分子）の構造'!O$53),'実質公債費比率（分子）の構造'!O$53,NA())</f>
        <v>386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18474</v>
      </c>
      <c r="E56" s="135"/>
      <c r="F56" s="135"/>
      <c r="G56" s="135">
        <f>'将来負担比率（分子）の構造'!J$51</f>
        <v>18198</v>
      </c>
      <c r="H56" s="135"/>
      <c r="I56" s="135"/>
      <c r="J56" s="135">
        <f>'将来負担比率（分子）の構造'!K$51</f>
        <v>17443</v>
      </c>
      <c r="K56" s="135"/>
      <c r="L56" s="135"/>
      <c r="M56" s="135">
        <f>'将来負担比率（分子）の構造'!L$51</f>
        <v>17844</v>
      </c>
      <c r="N56" s="135"/>
      <c r="O56" s="135"/>
      <c r="P56" s="135">
        <f>'将来負担比率（分子）の構造'!M$51</f>
        <v>17498</v>
      </c>
    </row>
    <row r="57" spans="1:16" x14ac:dyDescent="0.15">
      <c r="A57" s="135" t="s">
        <v>34</v>
      </c>
      <c r="B57" s="135"/>
      <c r="C57" s="135"/>
      <c r="D57" s="135">
        <f>'将来負担比率（分子）の構造'!I$50</f>
        <v>2213</v>
      </c>
      <c r="E57" s="135"/>
      <c r="F57" s="135"/>
      <c r="G57" s="135">
        <f>'将来負担比率（分子）の構造'!J$50</f>
        <v>2196</v>
      </c>
      <c r="H57" s="135"/>
      <c r="I57" s="135"/>
      <c r="J57" s="135">
        <f>'将来負担比率（分子）の構造'!K$50</f>
        <v>2178</v>
      </c>
      <c r="K57" s="135"/>
      <c r="L57" s="135"/>
      <c r="M57" s="135">
        <f>'将来負担比率（分子）の構造'!L$50</f>
        <v>2136</v>
      </c>
      <c r="N57" s="135"/>
      <c r="O57" s="135"/>
      <c r="P57" s="135">
        <f>'将来負担比率（分子）の構造'!M$50</f>
        <v>2086</v>
      </c>
    </row>
    <row r="58" spans="1:16" x14ac:dyDescent="0.15">
      <c r="A58" s="135" t="s">
        <v>33</v>
      </c>
      <c r="B58" s="135"/>
      <c r="C58" s="135"/>
      <c r="D58" s="135">
        <f>'将来負担比率（分子）の構造'!I$49</f>
        <v>2196</v>
      </c>
      <c r="E58" s="135"/>
      <c r="F58" s="135"/>
      <c r="G58" s="135">
        <f>'将来負担比率（分子）の構造'!J$49</f>
        <v>2456</v>
      </c>
      <c r="H58" s="135"/>
      <c r="I58" s="135"/>
      <c r="J58" s="135">
        <f>'将来負担比率（分子）の構造'!K$49</f>
        <v>2332</v>
      </c>
      <c r="K58" s="135"/>
      <c r="L58" s="135"/>
      <c r="M58" s="135">
        <f>'将来負担比率（分子）の構造'!L$49</f>
        <v>2690</v>
      </c>
      <c r="N58" s="135"/>
      <c r="O58" s="135"/>
      <c r="P58" s="135">
        <f>'将来負担比率（分子）の構造'!M$49</f>
        <v>2944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526</v>
      </c>
      <c r="C61" s="135"/>
      <c r="D61" s="135"/>
      <c r="E61" s="135">
        <f>'将来負担比率（分子）の構造'!J$46</f>
        <v>519</v>
      </c>
      <c r="F61" s="135"/>
      <c r="G61" s="135"/>
      <c r="H61" s="135">
        <f>'将来負担比率（分子）の構造'!K$46</f>
        <v>652</v>
      </c>
      <c r="I61" s="135"/>
      <c r="J61" s="135"/>
      <c r="K61" s="135">
        <f>'将来負担比率（分子）の構造'!L$46</f>
        <v>657</v>
      </c>
      <c r="L61" s="135"/>
      <c r="M61" s="135"/>
      <c r="N61" s="135">
        <f>'将来負担比率（分子）の構造'!M$46</f>
        <v>644</v>
      </c>
      <c r="O61" s="135"/>
      <c r="P61" s="135"/>
    </row>
    <row r="62" spans="1:16" x14ac:dyDescent="0.15">
      <c r="A62" s="135" t="s">
        <v>28</v>
      </c>
      <c r="B62" s="135">
        <f>'将来負担比率（分子）の構造'!I$45</f>
        <v>1163</v>
      </c>
      <c r="C62" s="135"/>
      <c r="D62" s="135"/>
      <c r="E62" s="135">
        <f>'将来負担比率（分子）の構造'!J$45</f>
        <v>1140</v>
      </c>
      <c r="F62" s="135"/>
      <c r="G62" s="135"/>
      <c r="H62" s="135">
        <f>'将来負担比率（分子）の構造'!K$45</f>
        <v>955</v>
      </c>
      <c r="I62" s="135"/>
      <c r="J62" s="135"/>
      <c r="K62" s="135">
        <f>'将来負担比率（分子）の構造'!L$45</f>
        <v>887</v>
      </c>
      <c r="L62" s="135"/>
      <c r="M62" s="135"/>
      <c r="N62" s="135">
        <f>'将来負担比率（分子）の構造'!M$45</f>
        <v>647</v>
      </c>
      <c r="O62" s="135"/>
      <c r="P62" s="135"/>
    </row>
    <row r="63" spans="1:16" x14ac:dyDescent="0.15">
      <c r="A63" s="135" t="s">
        <v>27</v>
      </c>
      <c r="B63" s="135">
        <f>'将来負担比率（分子）の構造'!I$44</f>
        <v>1047</v>
      </c>
      <c r="C63" s="135"/>
      <c r="D63" s="135"/>
      <c r="E63" s="135">
        <f>'将来負担比率（分子）の構造'!J$44</f>
        <v>1013</v>
      </c>
      <c r="F63" s="135"/>
      <c r="G63" s="135"/>
      <c r="H63" s="135">
        <f>'将来負担比率（分子）の構造'!K$44</f>
        <v>866</v>
      </c>
      <c r="I63" s="135"/>
      <c r="J63" s="135"/>
      <c r="K63" s="135">
        <f>'将来負担比率（分子）の構造'!L$44</f>
        <v>776</v>
      </c>
      <c r="L63" s="135"/>
      <c r="M63" s="135"/>
      <c r="N63" s="135">
        <f>'将来負担比率（分子）の構造'!M$44</f>
        <v>614</v>
      </c>
      <c r="O63" s="135"/>
      <c r="P63" s="135"/>
    </row>
    <row r="64" spans="1:16" x14ac:dyDescent="0.15">
      <c r="A64" s="135" t="s">
        <v>26</v>
      </c>
      <c r="B64" s="135">
        <f>'将来負担比率（分子）の構造'!I$43</f>
        <v>11649</v>
      </c>
      <c r="C64" s="135"/>
      <c r="D64" s="135"/>
      <c r="E64" s="135">
        <f>'将来負担比率（分子）の構造'!J$43</f>
        <v>11048</v>
      </c>
      <c r="F64" s="135"/>
      <c r="G64" s="135"/>
      <c r="H64" s="135">
        <f>'将来負担比率（分子）の構造'!K$43</f>
        <v>10579</v>
      </c>
      <c r="I64" s="135"/>
      <c r="J64" s="135"/>
      <c r="K64" s="135">
        <f>'将来負担比率（分子）の構造'!L$43</f>
        <v>9982</v>
      </c>
      <c r="L64" s="135"/>
      <c r="M64" s="135"/>
      <c r="N64" s="135">
        <f>'将来負担比率（分子）の構造'!M$43</f>
        <v>9447</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12571</v>
      </c>
      <c r="C66" s="135"/>
      <c r="D66" s="135"/>
      <c r="E66" s="135">
        <f>'将来負担比率（分子）の構造'!J$41</f>
        <v>12005</v>
      </c>
      <c r="F66" s="135"/>
      <c r="G66" s="135"/>
      <c r="H66" s="135">
        <f>'将来負担比率（分子）の構造'!K$41</f>
        <v>11820</v>
      </c>
      <c r="I66" s="135"/>
      <c r="J66" s="135"/>
      <c r="K66" s="135">
        <f>'将来負担比率（分子）の構造'!L$41</f>
        <v>11729</v>
      </c>
      <c r="L66" s="135"/>
      <c r="M66" s="135"/>
      <c r="N66" s="135">
        <f>'将来負担比率（分子）の構造'!M$41</f>
        <v>11954</v>
      </c>
      <c r="O66" s="135"/>
      <c r="P66" s="135"/>
    </row>
    <row r="67" spans="1:16" x14ac:dyDescent="0.15">
      <c r="A67" s="135" t="s">
        <v>62</v>
      </c>
      <c r="B67" s="135" t="e">
        <f>NA()</f>
        <v>#N/A</v>
      </c>
      <c r="C67" s="135">
        <f>IF(ISNUMBER('将来負担比率（分子）の構造'!I$52), IF('将来負担比率（分子）の構造'!I$52 &lt; 0, 0, '将来負担比率（分子）の構造'!I$52), NA())</f>
        <v>4072</v>
      </c>
      <c r="D67" s="135" t="e">
        <f>NA()</f>
        <v>#N/A</v>
      </c>
      <c r="E67" s="135" t="e">
        <f>NA()</f>
        <v>#N/A</v>
      </c>
      <c r="F67" s="135">
        <f>IF(ISNUMBER('将来負担比率（分子）の構造'!J$52), IF('将来負担比率（分子）の構造'!J$52 &lt; 0, 0, '将来負担比率（分子）の構造'!J$52), NA())</f>
        <v>2875</v>
      </c>
      <c r="G67" s="135" t="e">
        <f>NA()</f>
        <v>#N/A</v>
      </c>
      <c r="H67" s="135" t="e">
        <f>NA()</f>
        <v>#N/A</v>
      </c>
      <c r="I67" s="135">
        <f>IF(ISNUMBER('将来負担比率（分子）の構造'!K$52), IF('将来負担比率（分子）の構造'!K$52 &lt; 0, 0, '将来負担比率（分子）の構造'!K$52), NA())</f>
        <v>2918</v>
      </c>
      <c r="J67" s="135" t="e">
        <f>NA()</f>
        <v>#N/A</v>
      </c>
      <c r="K67" s="135" t="e">
        <f>NA()</f>
        <v>#N/A</v>
      </c>
      <c r="L67" s="135">
        <f>IF(ISNUMBER('将来負担比率（分子）の構造'!L$52), IF('将来負担比率（分子）の構造'!L$52 &lt; 0, 0, '将来負担比率（分子）の構造'!L$52), NA())</f>
        <v>1362</v>
      </c>
      <c r="M67" s="135" t="e">
        <f>NA()</f>
        <v>#N/A</v>
      </c>
      <c r="N67" s="135" t="e">
        <f>NA()</f>
        <v>#N/A</v>
      </c>
      <c r="O67" s="135">
        <f>IF(ISNUMBER('将来負担比率（分子）の構造'!M$52), IF('将来負担比率（分子）の構造'!M$52 &lt; 0, 0, '将来負担比率（分子）の構造'!M$52), NA())</f>
        <v>777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2049399</v>
      </c>
      <c r="S5" s="583"/>
      <c r="T5" s="583"/>
      <c r="U5" s="583"/>
      <c r="V5" s="583"/>
      <c r="W5" s="583"/>
      <c r="X5" s="583"/>
      <c r="Y5" s="584"/>
      <c r="Z5" s="585">
        <v>16</v>
      </c>
      <c r="AA5" s="585"/>
      <c r="AB5" s="585"/>
      <c r="AC5" s="585"/>
      <c r="AD5" s="586">
        <v>1959190</v>
      </c>
      <c r="AE5" s="586"/>
      <c r="AF5" s="586"/>
      <c r="AG5" s="586"/>
      <c r="AH5" s="586"/>
      <c r="AI5" s="586"/>
      <c r="AJ5" s="586"/>
      <c r="AK5" s="586"/>
      <c r="AL5" s="587">
        <v>28.9</v>
      </c>
      <c r="AM5" s="588"/>
      <c r="AN5" s="588"/>
      <c r="AO5" s="589"/>
      <c r="AP5" s="579" t="s">
        <v>209</v>
      </c>
      <c r="AQ5" s="580"/>
      <c r="AR5" s="580"/>
      <c r="AS5" s="580"/>
      <c r="AT5" s="580"/>
      <c r="AU5" s="580"/>
      <c r="AV5" s="580"/>
      <c r="AW5" s="580"/>
      <c r="AX5" s="580"/>
      <c r="AY5" s="580"/>
      <c r="AZ5" s="580"/>
      <c r="BA5" s="580"/>
      <c r="BB5" s="580"/>
      <c r="BC5" s="580"/>
      <c r="BD5" s="580"/>
      <c r="BE5" s="580"/>
      <c r="BF5" s="581"/>
      <c r="BG5" s="593">
        <v>1959190</v>
      </c>
      <c r="BH5" s="594"/>
      <c r="BI5" s="594"/>
      <c r="BJ5" s="594"/>
      <c r="BK5" s="594"/>
      <c r="BL5" s="594"/>
      <c r="BM5" s="594"/>
      <c r="BN5" s="595"/>
      <c r="BO5" s="596">
        <v>95.6</v>
      </c>
      <c r="BP5" s="596"/>
      <c r="BQ5" s="596"/>
      <c r="BR5" s="596"/>
      <c r="BS5" s="597">
        <v>87139</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102271</v>
      </c>
      <c r="S6" s="594"/>
      <c r="T6" s="594"/>
      <c r="U6" s="594"/>
      <c r="V6" s="594"/>
      <c r="W6" s="594"/>
      <c r="X6" s="594"/>
      <c r="Y6" s="595"/>
      <c r="Z6" s="596">
        <v>0.8</v>
      </c>
      <c r="AA6" s="596"/>
      <c r="AB6" s="596"/>
      <c r="AC6" s="596"/>
      <c r="AD6" s="597">
        <v>102271</v>
      </c>
      <c r="AE6" s="597"/>
      <c r="AF6" s="597"/>
      <c r="AG6" s="597"/>
      <c r="AH6" s="597"/>
      <c r="AI6" s="597"/>
      <c r="AJ6" s="597"/>
      <c r="AK6" s="597"/>
      <c r="AL6" s="598">
        <v>1.5</v>
      </c>
      <c r="AM6" s="599"/>
      <c r="AN6" s="599"/>
      <c r="AO6" s="600"/>
      <c r="AP6" s="590" t="s">
        <v>214</v>
      </c>
      <c r="AQ6" s="591"/>
      <c r="AR6" s="591"/>
      <c r="AS6" s="591"/>
      <c r="AT6" s="591"/>
      <c r="AU6" s="591"/>
      <c r="AV6" s="591"/>
      <c r="AW6" s="591"/>
      <c r="AX6" s="591"/>
      <c r="AY6" s="591"/>
      <c r="AZ6" s="591"/>
      <c r="BA6" s="591"/>
      <c r="BB6" s="591"/>
      <c r="BC6" s="591"/>
      <c r="BD6" s="591"/>
      <c r="BE6" s="591"/>
      <c r="BF6" s="592"/>
      <c r="BG6" s="593">
        <v>1959190</v>
      </c>
      <c r="BH6" s="594"/>
      <c r="BI6" s="594"/>
      <c r="BJ6" s="594"/>
      <c r="BK6" s="594"/>
      <c r="BL6" s="594"/>
      <c r="BM6" s="594"/>
      <c r="BN6" s="595"/>
      <c r="BO6" s="596">
        <v>95.6</v>
      </c>
      <c r="BP6" s="596"/>
      <c r="BQ6" s="596"/>
      <c r="BR6" s="596"/>
      <c r="BS6" s="597">
        <v>87139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148509</v>
      </c>
      <c r="CS6" s="594"/>
      <c r="CT6" s="594"/>
      <c r="CU6" s="594"/>
      <c r="CV6" s="594"/>
      <c r="CW6" s="594"/>
      <c r="CX6" s="594"/>
      <c r="CY6" s="595"/>
      <c r="CZ6" s="596">
        <v>1.2</v>
      </c>
      <c r="DA6" s="596"/>
      <c r="DB6" s="596"/>
      <c r="DC6" s="596"/>
      <c r="DD6" s="602" t="s">
        <v>216</v>
      </c>
      <c r="DE6" s="594"/>
      <c r="DF6" s="594"/>
      <c r="DG6" s="594"/>
      <c r="DH6" s="594"/>
      <c r="DI6" s="594"/>
      <c r="DJ6" s="594"/>
      <c r="DK6" s="594"/>
      <c r="DL6" s="594"/>
      <c r="DM6" s="594"/>
      <c r="DN6" s="594"/>
      <c r="DO6" s="594"/>
      <c r="DP6" s="595"/>
      <c r="DQ6" s="602">
        <v>148509</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2977</v>
      </c>
      <c r="S7" s="594"/>
      <c r="T7" s="594"/>
      <c r="U7" s="594"/>
      <c r="V7" s="594"/>
      <c r="W7" s="594"/>
      <c r="X7" s="594"/>
      <c r="Y7" s="595"/>
      <c r="Z7" s="596">
        <v>0</v>
      </c>
      <c r="AA7" s="596"/>
      <c r="AB7" s="596"/>
      <c r="AC7" s="596"/>
      <c r="AD7" s="597">
        <v>2977</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850527</v>
      </c>
      <c r="BH7" s="594"/>
      <c r="BI7" s="594"/>
      <c r="BJ7" s="594"/>
      <c r="BK7" s="594"/>
      <c r="BL7" s="594"/>
      <c r="BM7" s="594"/>
      <c r="BN7" s="595"/>
      <c r="BO7" s="596">
        <v>41.5</v>
      </c>
      <c r="BP7" s="596"/>
      <c r="BQ7" s="596"/>
      <c r="BR7" s="596"/>
      <c r="BS7" s="597">
        <v>26928</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1162094</v>
      </c>
      <c r="CS7" s="594"/>
      <c r="CT7" s="594"/>
      <c r="CU7" s="594"/>
      <c r="CV7" s="594"/>
      <c r="CW7" s="594"/>
      <c r="CX7" s="594"/>
      <c r="CY7" s="595"/>
      <c r="CZ7" s="596">
        <v>9.4</v>
      </c>
      <c r="DA7" s="596"/>
      <c r="DB7" s="596"/>
      <c r="DC7" s="596"/>
      <c r="DD7" s="602">
        <v>78124</v>
      </c>
      <c r="DE7" s="594"/>
      <c r="DF7" s="594"/>
      <c r="DG7" s="594"/>
      <c r="DH7" s="594"/>
      <c r="DI7" s="594"/>
      <c r="DJ7" s="594"/>
      <c r="DK7" s="594"/>
      <c r="DL7" s="594"/>
      <c r="DM7" s="594"/>
      <c r="DN7" s="594"/>
      <c r="DO7" s="594"/>
      <c r="DP7" s="595"/>
      <c r="DQ7" s="602">
        <v>940682</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5949</v>
      </c>
      <c r="S8" s="594"/>
      <c r="T8" s="594"/>
      <c r="U8" s="594"/>
      <c r="V8" s="594"/>
      <c r="W8" s="594"/>
      <c r="X8" s="594"/>
      <c r="Y8" s="595"/>
      <c r="Z8" s="596">
        <v>0</v>
      </c>
      <c r="AA8" s="596"/>
      <c r="AB8" s="596"/>
      <c r="AC8" s="596"/>
      <c r="AD8" s="597">
        <v>5949</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28162</v>
      </c>
      <c r="BH8" s="594"/>
      <c r="BI8" s="594"/>
      <c r="BJ8" s="594"/>
      <c r="BK8" s="594"/>
      <c r="BL8" s="594"/>
      <c r="BM8" s="594"/>
      <c r="BN8" s="595"/>
      <c r="BO8" s="596">
        <v>1.4</v>
      </c>
      <c r="BP8" s="596"/>
      <c r="BQ8" s="596"/>
      <c r="BR8" s="596"/>
      <c r="BS8" s="602" t="s">
        <v>110</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3007955</v>
      </c>
      <c r="CS8" s="594"/>
      <c r="CT8" s="594"/>
      <c r="CU8" s="594"/>
      <c r="CV8" s="594"/>
      <c r="CW8" s="594"/>
      <c r="CX8" s="594"/>
      <c r="CY8" s="595"/>
      <c r="CZ8" s="596">
        <v>24.4</v>
      </c>
      <c r="DA8" s="596"/>
      <c r="DB8" s="596"/>
      <c r="DC8" s="596"/>
      <c r="DD8" s="602">
        <v>9223</v>
      </c>
      <c r="DE8" s="594"/>
      <c r="DF8" s="594"/>
      <c r="DG8" s="594"/>
      <c r="DH8" s="594"/>
      <c r="DI8" s="594"/>
      <c r="DJ8" s="594"/>
      <c r="DK8" s="594"/>
      <c r="DL8" s="594"/>
      <c r="DM8" s="594"/>
      <c r="DN8" s="594"/>
      <c r="DO8" s="594"/>
      <c r="DP8" s="595"/>
      <c r="DQ8" s="602">
        <v>1432386</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4953</v>
      </c>
      <c r="S9" s="594"/>
      <c r="T9" s="594"/>
      <c r="U9" s="594"/>
      <c r="V9" s="594"/>
      <c r="W9" s="594"/>
      <c r="X9" s="594"/>
      <c r="Y9" s="595"/>
      <c r="Z9" s="596">
        <v>0</v>
      </c>
      <c r="AA9" s="596"/>
      <c r="AB9" s="596"/>
      <c r="AC9" s="596"/>
      <c r="AD9" s="597">
        <v>4953</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668203</v>
      </c>
      <c r="BH9" s="594"/>
      <c r="BI9" s="594"/>
      <c r="BJ9" s="594"/>
      <c r="BK9" s="594"/>
      <c r="BL9" s="594"/>
      <c r="BM9" s="594"/>
      <c r="BN9" s="595"/>
      <c r="BO9" s="596">
        <v>32.6</v>
      </c>
      <c r="BP9" s="596"/>
      <c r="BQ9" s="596"/>
      <c r="BR9" s="596"/>
      <c r="BS9" s="602" t="s">
        <v>110</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2169022</v>
      </c>
      <c r="CS9" s="594"/>
      <c r="CT9" s="594"/>
      <c r="CU9" s="594"/>
      <c r="CV9" s="594"/>
      <c r="CW9" s="594"/>
      <c r="CX9" s="594"/>
      <c r="CY9" s="595"/>
      <c r="CZ9" s="596">
        <v>17.600000000000001</v>
      </c>
      <c r="DA9" s="596"/>
      <c r="DB9" s="596"/>
      <c r="DC9" s="596"/>
      <c r="DD9" s="602" t="s">
        <v>110</v>
      </c>
      <c r="DE9" s="594"/>
      <c r="DF9" s="594"/>
      <c r="DG9" s="594"/>
      <c r="DH9" s="594"/>
      <c r="DI9" s="594"/>
      <c r="DJ9" s="594"/>
      <c r="DK9" s="594"/>
      <c r="DL9" s="594"/>
      <c r="DM9" s="594"/>
      <c r="DN9" s="594"/>
      <c r="DO9" s="594"/>
      <c r="DP9" s="595"/>
      <c r="DQ9" s="602">
        <v>2066598</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393157</v>
      </c>
      <c r="S10" s="594"/>
      <c r="T10" s="594"/>
      <c r="U10" s="594"/>
      <c r="V10" s="594"/>
      <c r="W10" s="594"/>
      <c r="X10" s="594"/>
      <c r="Y10" s="595"/>
      <c r="Z10" s="596">
        <v>3.1</v>
      </c>
      <c r="AA10" s="596"/>
      <c r="AB10" s="596"/>
      <c r="AC10" s="596"/>
      <c r="AD10" s="597">
        <v>393157</v>
      </c>
      <c r="AE10" s="597"/>
      <c r="AF10" s="597"/>
      <c r="AG10" s="597"/>
      <c r="AH10" s="597"/>
      <c r="AI10" s="597"/>
      <c r="AJ10" s="597"/>
      <c r="AK10" s="597"/>
      <c r="AL10" s="598">
        <v>5.8</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73436</v>
      </c>
      <c r="BH10" s="594"/>
      <c r="BI10" s="594"/>
      <c r="BJ10" s="594"/>
      <c r="BK10" s="594"/>
      <c r="BL10" s="594"/>
      <c r="BM10" s="594"/>
      <c r="BN10" s="595"/>
      <c r="BO10" s="596">
        <v>3.6</v>
      </c>
      <c r="BP10" s="596"/>
      <c r="BQ10" s="596"/>
      <c r="BR10" s="596"/>
      <c r="BS10" s="602">
        <v>12338</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18588</v>
      </c>
      <c r="CS10" s="594"/>
      <c r="CT10" s="594"/>
      <c r="CU10" s="594"/>
      <c r="CV10" s="594"/>
      <c r="CW10" s="594"/>
      <c r="CX10" s="594"/>
      <c r="CY10" s="595"/>
      <c r="CZ10" s="596">
        <v>0.2</v>
      </c>
      <c r="DA10" s="596"/>
      <c r="DB10" s="596"/>
      <c r="DC10" s="596"/>
      <c r="DD10" s="602" t="s">
        <v>110</v>
      </c>
      <c r="DE10" s="594"/>
      <c r="DF10" s="594"/>
      <c r="DG10" s="594"/>
      <c r="DH10" s="594"/>
      <c r="DI10" s="594"/>
      <c r="DJ10" s="594"/>
      <c r="DK10" s="594"/>
      <c r="DL10" s="594"/>
      <c r="DM10" s="594"/>
      <c r="DN10" s="594"/>
      <c r="DO10" s="594"/>
      <c r="DP10" s="595"/>
      <c r="DQ10" s="602">
        <v>11488</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1861</v>
      </c>
      <c r="S11" s="594"/>
      <c r="T11" s="594"/>
      <c r="U11" s="594"/>
      <c r="V11" s="594"/>
      <c r="W11" s="594"/>
      <c r="X11" s="594"/>
      <c r="Y11" s="595"/>
      <c r="Z11" s="596">
        <v>0</v>
      </c>
      <c r="AA11" s="596"/>
      <c r="AB11" s="596"/>
      <c r="AC11" s="596"/>
      <c r="AD11" s="597">
        <v>1861</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80726</v>
      </c>
      <c r="BH11" s="594"/>
      <c r="BI11" s="594"/>
      <c r="BJ11" s="594"/>
      <c r="BK11" s="594"/>
      <c r="BL11" s="594"/>
      <c r="BM11" s="594"/>
      <c r="BN11" s="595"/>
      <c r="BO11" s="596">
        <v>3.9</v>
      </c>
      <c r="BP11" s="596"/>
      <c r="BQ11" s="596"/>
      <c r="BR11" s="596"/>
      <c r="BS11" s="602">
        <v>14590</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151659</v>
      </c>
      <c r="CS11" s="594"/>
      <c r="CT11" s="594"/>
      <c r="CU11" s="594"/>
      <c r="CV11" s="594"/>
      <c r="CW11" s="594"/>
      <c r="CX11" s="594"/>
      <c r="CY11" s="595"/>
      <c r="CZ11" s="596">
        <v>1.2</v>
      </c>
      <c r="DA11" s="596"/>
      <c r="DB11" s="596"/>
      <c r="DC11" s="596"/>
      <c r="DD11" s="602">
        <v>13045</v>
      </c>
      <c r="DE11" s="594"/>
      <c r="DF11" s="594"/>
      <c r="DG11" s="594"/>
      <c r="DH11" s="594"/>
      <c r="DI11" s="594"/>
      <c r="DJ11" s="594"/>
      <c r="DK11" s="594"/>
      <c r="DL11" s="594"/>
      <c r="DM11" s="594"/>
      <c r="DN11" s="594"/>
      <c r="DO11" s="594"/>
      <c r="DP11" s="595"/>
      <c r="DQ11" s="602">
        <v>77565</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887296</v>
      </c>
      <c r="BH12" s="594"/>
      <c r="BI12" s="594"/>
      <c r="BJ12" s="594"/>
      <c r="BK12" s="594"/>
      <c r="BL12" s="594"/>
      <c r="BM12" s="594"/>
      <c r="BN12" s="595"/>
      <c r="BO12" s="596">
        <v>43.3</v>
      </c>
      <c r="BP12" s="596"/>
      <c r="BQ12" s="596"/>
      <c r="BR12" s="596"/>
      <c r="BS12" s="602">
        <v>60211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209398</v>
      </c>
      <c r="CS12" s="594"/>
      <c r="CT12" s="594"/>
      <c r="CU12" s="594"/>
      <c r="CV12" s="594"/>
      <c r="CW12" s="594"/>
      <c r="CX12" s="594"/>
      <c r="CY12" s="595"/>
      <c r="CZ12" s="596">
        <v>1.7</v>
      </c>
      <c r="DA12" s="596"/>
      <c r="DB12" s="596"/>
      <c r="DC12" s="596"/>
      <c r="DD12" s="602">
        <v>1242</v>
      </c>
      <c r="DE12" s="594"/>
      <c r="DF12" s="594"/>
      <c r="DG12" s="594"/>
      <c r="DH12" s="594"/>
      <c r="DI12" s="594"/>
      <c r="DJ12" s="594"/>
      <c r="DK12" s="594"/>
      <c r="DL12" s="594"/>
      <c r="DM12" s="594"/>
      <c r="DN12" s="594"/>
      <c r="DO12" s="594"/>
      <c r="DP12" s="595"/>
      <c r="DQ12" s="602">
        <v>90095</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15257</v>
      </c>
      <c r="S13" s="594"/>
      <c r="T13" s="594"/>
      <c r="U13" s="594"/>
      <c r="V13" s="594"/>
      <c r="W13" s="594"/>
      <c r="X13" s="594"/>
      <c r="Y13" s="595"/>
      <c r="Z13" s="596">
        <v>0.1</v>
      </c>
      <c r="AA13" s="596"/>
      <c r="AB13" s="596"/>
      <c r="AC13" s="596"/>
      <c r="AD13" s="597">
        <v>15257</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878707</v>
      </c>
      <c r="BH13" s="594"/>
      <c r="BI13" s="594"/>
      <c r="BJ13" s="594"/>
      <c r="BK13" s="594"/>
      <c r="BL13" s="594"/>
      <c r="BM13" s="594"/>
      <c r="BN13" s="595"/>
      <c r="BO13" s="596">
        <v>42.9</v>
      </c>
      <c r="BP13" s="596"/>
      <c r="BQ13" s="596"/>
      <c r="BR13" s="596"/>
      <c r="BS13" s="602">
        <v>60211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2462667</v>
      </c>
      <c r="CS13" s="594"/>
      <c r="CT13" s="594"/>
      <c r="CU13" s="594"/>
      <c r="CV13" s="594"/>
      <c r="CW13" s="594"/>
      <c r="CX13" s="594"/>
      <c r="CY13" s="595"/>
      <c r="CZ13" s="596">
        <v>20</v>
      </c>
      <c r="DA13" s="596"/>
      <c r="DB13" s="596"/>
      <c r="DC13" s="596"/>
      <c r="DD13" s="602">
        <v>853681</v>
      </c>
      <c r="DE13" s="594"/>
      <c r="DF13" s="594"/>
      <c r="DG13" s="594"/>
      <c r="DH13" s="594"/>
      <c r="DI13" s="594"/>
      <c r="DJ13" s="594"/>
      <c r="DK13" s="594"/>
      <c r="DL13" s="594"/>
      <c r="DM13" s="594"/>
      <c r="DN13" s="594"/>
      <c r="DO13" s="594"/>
      <c r="DP13" s="595"/>
      <c r="DQ13" s="602">
        <v>957382</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30323</v>
      </c>
      <c r="BH14" s="594"/>
      <c r="BI14" s="594"/>
      <c r="BJ14" s="594"/>
      <c r="BK14" s="594"/>
      <c r="BL14" s="594"/>
      <c r="BM14" s="594"/>
      <c r="BN14" s="595"/>
      <c r="BO14" s="596">
        <v>1.5</v>
      </c>
      <c r="BP14" s="596"/>
      <c r="BQ14" s="596"/>
      <c r="BR14" s="596"/>
      <c r="BS14" s="602" t="s">
        <v>110</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357221</v>
      </c>
      <c r="CS14" s="594"/>
      <c r="CT14" s="594"/>
      <c r="CU14" s="594"/>
      <c r="CV14" s="594"/>
      <c r="CW14" s="594"/>
      <c r="CX14" s="594"/>
      <c r="CY14" s="595"/>
      <c r="CZ14" s="596">
        <v>2.9</v>
      </c>
      <c r="DA14" s="596"/>
      <c r="DB14" s="596"/>
      <c r="DC14" s="596"/>
      <c r="DD14" s="602">
        <v>2700</v>
      </c>
      <c r="DE14" s="594"/>
      <c r="DF14" s="594"/>
      <c r="DG14" s="594"/>
      <c r="DH14" s="594"/>
      <c r="DI14" s="594"/>
      <c r="DJ14" s="594"/>
      <c r="DK14" s="594"/>
      <c r="DL14" s="594"/>
      <c r="DM14" s="594"/>
      <c r="DN14" s="594"/>
      <c r="DO14" s="594"/>
      <c r="DP14" s="595"/>
      <c r="DQ14" s="602">
        <v>347021</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4421</v>
      </c>
      <c r="S15" s="594"/>
      <c r="T15" s="594"/>
      <c r="U15" s="594"/>
      <c r="V15" s="594"/>
      <c r="W15" s="594"/>
      <c r="X15" s="594"/>
      <c r="Y15" s="595"/>
      <c r="Z15" s="596">
        <v>0</v>
      </c>
      <c r="AA15" s="596"/>
      <c r="AB15" s="596"/>
      <c r="AC15" s="596"/>
      <c r="AD15" s="597">
        <v>4421</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191044</v>
      </c>
      <c r="BH15" s="594"/>
      <c r="BI15" s="594"/>
      <c r="BJ15" s="594"/>
      <c r="BK15" s="594"/>
      <c r="BL15" s="594"/>
      <c r="BM15" s="594"/>
      <c r="BN15" s="595"/>
      <c r="BO15" s="596">
        <v>9.3000000000000007</v>
      </c>
      <c r="BP15" s="596"/>
      <c r="BQ15" s="596"/>
      <c r="BR15" s="596"/>
      <c r="BS15" s="602" t="s">
        <v>110</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1311716</v>
      </c>
      <c r="CS15" s="594"/>
      <c r="CT15" s="594"/>
      <c r="CU15" s="594"/>
      <c r="CV15" s="594"/>
      <c r="CW15" s="594"/>
      <c r="CX15" s="594"/>
      <c r="CY15" s="595"/>
      <c r="CZ15" s="596">
        <v>10.6</v>
      </c>
      <c r="DA15" s="596"/>
      <c r="DB15" s="596"/>
      <c r="DC15" s="596"/>
      <c r="DD15" s="602">
        <v>658300</v>
      </c>
      <c r="DE15" s="594"/>
      <c r="DF15" s="594"/>
      <c r="DG15" s="594"/>
      <c r="DH15" s="594"/>
      <c r="DI15" s="594"/>
      <c r="DJ15" s="594"/>
      <c r="DK15" s="594"/>
      <c r="DL15" s="594"/>
      <c r="DM15" s="594"/>
      <c r="DN15" s="594"/>
      <c r="DO15" s="594"/>
      <c r="DP15" s="595"/>
      <c r="DQ15" s="602">
        <v>664124</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4940950</v>
      </c>
      <c r="S16" s="594"/>
      <c r="T16" s="594"/>
      <c r="U16" s="594"/>
      <c r="V16" s="594"/>
      <c r="W16" s="594"/>
      <c r="X16" s="594"/>
      <c r="Y16" s="595"/>
      <c r="Z16" s="596">
        <v>38.700000000000003</v>
      </c>
      <c r="AA16" s="596"/>
      <c r="AB16" s="596"/>
      <c r="AC16" s="596"/>
      <c r="AD16" s="597">
        <v>4194406</v>
      </c>
      <c r="AE16" s="597"/>
      <c r="AF16" s="597"/>
      <c r="AG16" s="597"/>
      <c r="AH16" s="597"/>
      <c r="AI16" s="597"/>
      <c r="AJ16" s="597"/>
      <c r="AK16" s="597"/>
      <c r="AL16" s="598">
        <v>61.8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110</v>
      </c>
      <c r="CS16" s="594"/>
      <c r="CT16" s="594"/>
      <c r="CU16" s="594"/>
      <c r="CV16" s="594"/>
      <c r="CW16" s="594"/>
      <c r="CX16" s="594"/>
      <c r="CY16" s="595"/>
      <c r="CZ16" s="596" t="s">
        <v>110</v>
      </c>
      <c r="DA16" s="596"/>
      <c r="DB16" s="596"/>
      <c r="DC16" s="596"/>
      <c r="DD16" s="602" t="s">
        <v>110</v>
      </c>
      <c r="DE16" s="594"/>
      <c r="DF16" s="594"/>
      <c r="DG16" s="594"/>
      <c r="DH16" s="594"/>
      <c r="DI16" s="594"/>
      <c r="DJ16" s="594"/>
      <c r="DK16" s="594"/>
      <c r="DL16" s="594"/>
      <c r="DM16" s="594"/>
      <c r="DN16" s="594"/>
      <c r="DO16" s="594"/>
      <c r="DP16" s="595"/>
      <c r="DQ16" s="602" t="s">
        <v>110</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4194406</v>
      </c>
      <c r="S17" s="594"/>
      <c r="T17" s="594"/>
      <c r="U17" s="594"/>
      <c r="V17" s="594"/>
      <c r="W17" s="594"/>
      <c r="X17" s="594"/>
      <c r="Y17" s="595"/>
      <c r="Z17" s="596">
        <v>32.799999999999997</v>
      </c>
      <c r="AA17" s="596"/>
      <c r="AB17" s="596"/>
      <c r="AC17" s="596"/>
      <c r="AD17" s="597">
        <v>4194406</v>
      </c>
      <c r="AE17" s="597"/>
      <c r="AF17" s="597"/>
      <c r="AG17" s="597"/>
      <c r="AH17" s="597"/>
      <c r="AI17" s="597"/>
      <c r="AJ17" s="597"/>
      <c r="AK17" s="597"/>
      <c r="AL17" s="598">
        <v>61.8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1344737</v>
      </c>
      <c r="CS17" s="594"/>
      <c r="CT17" s="594"/>
      <c r="CU17" s="594"/>
      <c r="CV17" s="594"/>
      <c r="CW17" s="594"/>
      <c r="CX17" s="594"/>
      <c r="CY17" s="595"/>
      <c r="CZ17" s="596">
        <v>10.9</v>
      </c>
      <c r="DA17" s="596"/>
      <c r="DB17" s="596"/>
      <c r="DC17" s="596"/>
      <c r="DD17" s="602" t="s">
        <v>110</v>
      </c>
      <c r="DE17" s="594"/>
      <c r="DF17" s="594"/>
      <c r="DG17" s="594"/>
      <c r="DH17" s="594"/>
      <c r="DI17" s="594"/>
      <c r="DJ17" s="594"/>
      <c r="DK17" s="594"/>
      <c r="DL17" s="594"/>
      <c r="DM17" s="594"/>
      <c r="DN17" s="594"/>
      <c r="DO17" s="594"/>
      <c r="DP17" s="595"/>
      <c r="DQ17" s="602">
        <v>1208615</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746538</v>
      </c>
      <c r="S18" s="594"/>
      <c r="T18" s="594"/>
      <c r="U18" s="594"/>
      <c r="V18" s="594"/>
      <c r="W18" s="594"/>
      <c r="X18" s="594"/>
      <c r="Y18" s="595"/>
      <c r="Z18" s="596">
        <v>5.8</v>
      </c>
      <c r="AA18" s="596"/>
      <c r="AB18" s="596"/>
      <c r="AC18" s="596"/>
      <c r="AD18" s="597" t="s">
        <v>110</v>
      </c>
      <c r="AE18" s="597"/>
      <c r="AF18" s="597"/>
      <c r="AG18" s="597"/>
      <c r="AH18" s="597"/>
      <c r="AI18" s="597"/>
      <c r="AJ18" s="597"/>
      <c r="AK18" s="597"/>
      <c r="AL18" s="598" t="s">
        <v>110</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6</v>
      </c>
      <c r="S19" s="594"/>
      <c r="T19" s="594"/>
      <c r="U19" s="594"/>
      <c r="V19" s="594"/>
      <c r="W19" s="594"/>
      <c r="X19" s="594"/>
      <c r="Y19" s="595"/>
      <c r="Z19" s="596">
        <v>0</v>
      </c>
      <c r="AA19" s="596"/>
      <c r="AB19" s="596"/>
      <c r="AC19" s="596"/>
      <c r="AD19" s="597" t="s">
        <v>110</v>
      </c>
      <c r="AE19" s="597"/>
      <c r="AF19" s="597"/>
      <c r="AG19" s="597"/>
      <c r="AH19" s="597"/>
      <c r="AI19" s="597"/>
      <c r="AJ19" s="597"/>
      <c r="AK19" s="597"/>
      <c r="AL19" s="598" t="s">
        <v>110</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90209</v>
      </c>
      <c r="BH19" s="594"/>
      <c r="BI19" s="594"/>
      <c r="BJ19" s="594"/>
      <c r="BK19" s="594"/>
      <c r="BL19" s="594"/>
      <c r="BM19" s="594"/>
      <c r="BN19" s="595"/>
      <c r="BO19" s="596">
        <v>4.4000000000000004</v>
      </c>
      <c r="BP19" s="596"/>
      <c r="BQ19" s="596"/>
      <c r="BR19" s="596"/>
      <c r="BS19" s="602" t="s">
        <v>110</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7521195</v>
      </c>
      <c r="S20" s="594"/>
      <c r="T20" s="594"/>
      <c r="U20" s="594"/>
      <c r="V20" s="594"/>
      <c r="W20" s="594"/>
      <c r="X20" s="594"/>
      <c r="Y20" s="595"/>
      <c r="Z20" s="596">
        <v>58.9</v>
      </c>
      <c r="AA20" s="596"/>
      <c r="AB20" s="596"/>
      <c r="AC20" s="596"/>
      <c r="AD20" s="597">
        <v>6684442</v>
      </c>
      <c r="AE20" s="597"/>
      <c r="AF20" s="597"/>
      <c r="AG20" s="597"/>
      <c r="AH20" s="597"/>
      <c r="AI20" s="597"/>
      <c r="AJ20" s="597"/>
      <c r="AK20" s="597"/>
      <c r="AL20" s="598">
        <v>98.5</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90209</v>
      </c>
      <c r="BH20" s="594"/>
      <c r="BI20" s="594"/>
      <c r="BJ20" s="594"/>
      <c r="BK20" s="594"/>
      <c r="BL20" s="594"/>
      <c r="BM20" s="594"/>
      <c r="BN20" s="595"/>
      <c r="BO20" s="596">
        <v>4.4000000000000004</v>
      </c>
      <c r="BP20" s="596"/>
      <c r="BQ20" s="596"/>
      <c r="BR20" s="596"/>
      <c r="BS20" s="602" t="s">
        <v>110</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12343566</v>
      </c>
      <c r="CS20" s="594"/>
      <c r="CT20" s="594"/>
      <c r="CU20" s="594"/>
      <c r="CV20" s="594"/>
      <c r="CW20" s="594"/>
      <c r="CX20" s="594"/>
      <c r="CY20" s="595"/>
      <c r="CZ20" s="596">
        <v>100</v>
      </c>
      <c r="DA20" s="596"/>
      <c r="DB20" s="596"/>
      <c r="DC20" s="596"/>
      <c r="DD20" s="602">
        <v>1616315</v>
      </c>
      <c r="DE20" s="594"/>
      <c r="DF20" s="594"/>
      <c r="DG20" s="594"/>
      <c r="DH20" s="594"/>
      <c r="DI20" s="594"/>
      <c r="DJ20" s="594"/>
      <c r="DK20" s="594"/>
      <c r="DL20" s="594"/>
      <c r="DM20" s="594"/>
      <c r="DN20" s="594"/>
      <c r="DO20" s="594"/>
      <c r="DP20" s="595"/>
      <c r="DQ20" s="602">
        <v>7944465</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3012</v>
      </c>
      <c r="S21" s="594"/>
      <c r="T21" s="594"/>
      <c r="U21" s="594"/>
      <c r="V21" s="594"/>
      <c r="W21" s="594"/>
      <c r="X21" s="594"/>
      <c r="Y21" s="595"/>
      <c r="Z21" s="596">
        <v>0</v>
      </c>
      <c r="AA21" s="596"/>
      <c r="AB21" s="596"/>
      <c r="AC21" s="596"/>
      <c r="AD21" s="597">
        <v>3012</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110</v>
      </c>
      <c r="BH21" s="594"/>
      <c r="BI21" s="594"/>
      <c r="BJ21" s="594"/>
      <c r="BK21" s="594"/>
      <c r="BL21" s="594"/>
      <c r="BM21" s="594"/>
      <c r="BN21" s="595"/>
      <c r="BO21" s="596" t="s">
        <v>110</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41014</v>
      </c>
      <c r="S22" s="594"/>
      <c r="T22" s="594"/>
      <c r="U22" s="594"/>
      <c r="V22" s="594"/>
      <c r="W22" s="594"/>
      <c r="X22" s="594"/>
      <c r="Y22" s="595"/>
      <c r="Z22" s="596">
        <v>0.3</v>
      </c>
      <c r="AA22" s="596"/>
      <c r="AB22" s="596"/>
      <c r="AC22" s="596"/>
      <c r="AD22" s="597" t="s">
        <v>110</v>
      </c>
      <c r="AE22" s="597"/>
      <c r="AF22" s="597"/>
      <c r="AG22" s="597"/>
      <c r="AH22" s="597"/>
      <c r="AI22" s="597"/>
      <c r="AJ22" s="597"/>
      <c r="AK22" s="597"/>
      <c r="AL22" s="598" t="s">
        <v>110</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390379</v>
      </c>
      <c r="S23" s="594"/>
      <c r="T23" s="594"/>
      <c r="U23" s="594"/>
      <c r="V23" s="594"/>
      <c r="W23" s="594"/>
      <c r="X23" s="594"/>
      <c r="Y23" s="595"/>
      <c r="Z23" s="596">
        <v>3.1</v>
      </c>
      <c r="AA23" s="596"/>
      <c r="AB23" s="596"/>
      <c r="AC23" s="596"/>
      <c r="AD23" s="597">
        <v>86505</v>
      </c>
      <c r="AE23" s="597"/>
      <c r="AF23" s="597"/>
      <c r="AG23" s="597"/>
      <c r="AH23" s="597"/>
      <c r="AI23" s="597"/>
      <c r="AJ23" s="597"/>
      <c r="AK23" s="597"/>
      <c r="AL23" s="598">
        <v>1.3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90209</v>
      </c>
      <c r="BH23" s="594"/>
      <c r="BI23" s="594"/>
      <c r="BJ23" s="594"/>
      <c r="BK23" s="594"/>
      <c r="BL23" s="594"/>
      <c r="BM23" s="594"/>
      <c r="BN23" s="595"/>
      <c r="BO23" s="596">
        <v>4.4000000000000004</v>
      </c>
      <c r="BP23" s="596"/>
      <c r="BQ23" s="596"/>
      <c r="BR23" s="596"/>
      <c r="BS23" s="602" t="s">
        <v>110</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69236</v>
      </c>
      <c r="S24" s="594"/>
      <c r="T24" s="594"/>
      <c r="U24" s="594"/>
      <c r="V24" s="594"/>
      <c r="W24" s="594"/>
      <c r="X24" s="594"/>
      <c r="Y24" s="595"/>
      <c r="Z24" s="596">
        <v>0.5</v>
      </c>
      <c r="AA24" s="596"/>
      <c r="AB24" s="596"/>
      <c r="AC24" s="596"/>
      <c r="AD24" s="597" t="s">
        <v>110</v>
      </c>
      <c r="AE24" s="597"/>
      <c r="AF24" s="597"/>
      <c r="AG24" s="597"/>
      <c r="AH24" s="597"/>
      <c r="AI24" s="597"/>
      <c r="AJ24" s="597"/>
      <c r="AK24" s="597"/>
      <c r="AL24" s="598" t="s">
        <v>110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4471568</v>
      </c>
      <c r="CS24" s="583"/>
      <c r="CT24" s="583"/>
      <c r="CU24" s="583"/>
      <c r="CV24" s="583"/>
      <c r="CW24" s="583"/>
      <c r="CX24" s="583"/>
      <c r="CY24" s="584"/>
      <c r="CZ24" s="620">
        <v>36.200000000000003</v>
      </c>
      <c r="DA24" s="621"/>
      <c r="DB24" s="621"/>
      <c r="DC24" s="622"/>
      <c r="DD24" s="619">
        <v>2998424</v>
      </c>
      <c r="DE24" s="583"/>
      <c r="DF24" s="583"/>
      <c r="DG24" s="583"/>
      <c r="DH24" s="583"/>
      <c r="DI24" s="583"/>
      <c r="DJ24" s="583"/>
      <c r="DK24" s="584"/>
      <c r="DL24" s="619">
        <v>2895981</v>
      </c>
      <c r="DM24" s="583"/>
      <c r="DN24" s="583"/>
      <c r="DO24" s="583"/>
      <c r="DP24" s="583"/>
      <c r="DQ24" s="583"/>
      <c r="DR24" s="583"/>
      <c r="DS24" s="583"/>
      <c r="DT24" s="583"/>
      <c r="DU24" s="583"/>
      <c r="DV24" s="584"/>
      <c r="DW24" s="587">
        <v>40.4</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1363927</v>
      </c>
      <c r="S25" s="594"/>
      <c r="T25" s="594"/>
      <c r="U25" s="594"/>
      <c r="V25" s="594"/>
      <c r="W25" s="594"/>
      <c r="X25" s="594"/>
      <c r="Y25" s="595"/>
      <c r="Z25" s="596">
        <v>10.7</v>
      </c>
      <c r="AA25" s="596"/>
      <c r="AB25" s="596"/>
      <c r="AC25" s="596"/>
      <c r="AD25" s="597" t="s">
        <v>110</v>
      </c>
      <c r="AE25" s="597"/>
      <c r="AF25" s="597"/>
      <c r="AG25" s="597"/>
      <c r="AH25" s="597"/>
      <c r="AI25" s="597"/>
      <c r="AJ25" s="597"/>
      <c r="AK25" s="597"/>
      <c r="AL25" s="598" t="s">
        <v>110</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1593265</v>
      </c>
      <c r="CS25" s="625"/>
      <c r="CT25" s="625"/>
      <c r="CU25" s="625"/>
      <c r="CV25" s="625"/>
      <c r="CW25" s="625"/>
      <c r="CX25" s="625"/>
      <c r="CY25" s="626"/>
      <c r="CZ25" s="627">
        <v>12.9</v>
      </c>
      <c r="DA25" s="628"/>
      <c r="DB25" s="628"/>
      <c r="DC25" s="629"/>
      <c r="DD25" s="602">
        <v>1457303</v>
      </c>
      <c r="DE25" s="625"/>
      <c r="DF25" s="625"/>
      <c r="DG25" s="625"/>
      <c r="DH25" s="625"/>
      <c r="DI25" s="625"/>
      <c r="DJ25" s="625"/>
      <c r="DK25" s="626"/>
      <c r="DL25" s="602">
        <v>1359722</v>
      </c>
      <c r="DM25" s="625"/>
      <c r="DN25" s="625"/>
      <c r="DO25" s="625"/>
      <c r="DP25" s="625"/>
      <c r="DQ25" s="625"/>
      <c r="DR25" s="625"/>
      <c r="DS25" s="625"/>
      <c r="DT25" s="625"/>
      <c r="DU25" s="625"/>
      <c r="DV25" s="626"/>
      <c r="DW25" s="598">
        <v>19</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922728</v>
      </c>
      <c r="CS26" s="594"/>
      <c r="CT26" s="594"/>
      <c r="CU26" s="594"/>
      <c r="CV26" s="594"/>
      <c r="CW26" s="594"/>
      <c r="CX26" s="594"/>
      <c r="CY26" s="595"/>
      <c r="CZ26" s="627">
        <v>7.5</v>
      </c>
      <c r="DA26" s="628"/>
      <c r="DB26" s="628"/>
      <c r="DC26" s="629"/>
      <c r="DD26" s="602">
        <v>843721</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517570</v>
      </c>
      <c r="S27" s="594"/>
      <c r="T27" s="594"/>
      <c r="U27" s="594"/>
      <c r="V27" s="594"/>
      <c r="W27" s="594"/>
      <c r="X27" s="594"/>
      <c r="Y27" s="595"/>
      <c r="Z27" s="596">
        <v>4.0999999999999996</v>
      </c>
      <c r="AA27" s="596"/>
      <c r="AB27" s="596"/>
      <c r="AC27" s="596"/>
      <c r="AD27" s="597" t="s">
        <v>110</v>
      </c>
      <c r="AE27" s="597"/>
      <c r="AF27" s="597"/>
      <c r="AG27" s="597"/>
      <c r="AH27" s="597"/>
      <c r="AI27" s="597"/>
      <c r="AJ27" s="597"/>
      <c r="AK27" s="597"/>
      <c r="AL27" s="598" t="s">
        <v>110</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2049399</v>
      </c>
      <c r="BH27" s="594"/>
      <c r="BI27" s="594"/>
      <c r="BJ27" s="594"/>
      <c r="BK27" s="594"/>
      <c r="BL27" s="594"/>
      <c r="BM27" s="594"/>
      <c r="BN27" s="595"/>
      <c r="BO27" s="596">
        <v>100</v>
      </c>
      <c r="BP27" s="596"/>
      <c r="BQ27" s="596"/>
      <c r="BR27" s="596"/>
      <c r="BS27" s="602">
        <v>87139</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1533566</v>
      </c>
      <c r="CS27" s="625"/>
      <c r="CT27" s="625"/>
      <c r="CU27" s="625"/>
      <c r="CV27" s="625"/>
      <c r="CW27" s="625"/>
      <c r="CX27" s="625"/>
      <c r="CY27" s="626"/>
      <c r="CZ27" s="627">
        <v>12.4</v>
      </c>
      <c r="DA27" s="628"/>
      <c r="DB27" s="628"/>
      <c r="DC27" s="629"/>
      <c r="DD27" s="602">
        <v>332506</v>
      </c>
      <c r="DE27" s="625"/>
      <c r="DF27" s="625"/>
      <c r="DG27" s="625"/>
      <c r="DH27" s="625"/>
      <c r="DI27" s="625"/>
      <c r="DJ27" s="625"/>
      <c r="DK27" s="626"/>
      <c r="DL27" s="602">
        <v>327644</v>
      </c>
      <c r="DM27" s="625"/>
      <c r="DN27" s="625"/>
      <c r="DO27" s="625"/>
      <c r="DP27" s="625"/>
      <c r="DQ27" s="625"/>
      <c r="DR27" s="625"/>
      <c r="DS27" s="625"/>
      <c r="DT27" s="625"/>
      <c r="DU27" s="625"/>
      <c r="DV27" s="626"/>
      <c r="DW27" s="598">
        <v>4.5999999999999996</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14520</v>
      </c>
      <c r="S28" s="594"/>
      <c r="T28" s="594"/>
      <c r="U28" s="594"/>
      <c r="V28" s="594"/>
      <c r="W28" s="594"/>
      <c r="X28" s="594"/>
      <c r="Y28" s="595"/>
      <c r="Z28" s="596">
        <v>0.1</v>
      </c>
      <c r="AA28" s="596"/>
      <c r="AB28" s="596"/>
      <c r="AC28" s="596"/>
      <c r="AD28" s="597">
        <v>7991</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1344737</v>
      </c>
      <c r="CS28" s="594"/>
      <c r="CT28" s="594"/>
      <c r="CU28" s="594"/>
      <c r="CV28" s="594"/>
      <c r="CW28" s="594"/>
      <c r="CX28" s="594"/>
      <c r="CY28" s="595"/>
      <c r="CZ28" s="627">
        <v>10.9</v>
      </c>
      <c r="DA28" s="628"/>
      <c r="DB28" s="628"/>
      <c r="DC28" s="629"/>
      <c r="DD28" s="602">
        <v>1208615</v>
      </c>
      <c r="DE28" s="594"/>
      <c r="DF28" s="594"/>
      <c r="DG28" s="594"/>
      <c r="DH28" s="594"/>
      <c r="DI28" s="594"/>
      <c r="DJ28" s="594"/>
      <c r="DK28" s="595"/>
      <c r="DL28" s="602">
        <v>1208615</v>
      </c>
      <c r="DM28" s="594"/>
      <c r="DN28" s="594"/>
      <c r="DO28" s="594"/>
      <c r="DP28" s="594"/>
      <c r="DQ28" s="594"/>
      <c r="DR28" s="594"/>
      <c r="DS28" s="594"/>
      <c r="DT28" s="594"/>
      <c r="DU28" s="594"/>
      <c r="DV28" s="595"/>
      <c r="DW28" s="598">
        <v>16.899999999999999</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164219</v>
      </c>
      <c r="S29" s="594"/>
      <c r="T29" s="594"/>
      <c r="U29" s="594"/>
      <c r="V29" s="594"/>
      <c r="W29" s="594"/>
      <c r="X29" s="594"/>
      <c r="Y29" s="595"/>
      <c r="Z29" s="596">
        <v>1.3</v>
      </c>
      <c r="AA29" s="596"/>
      <c r="AB29" s="596"/>
      <c r="AC29" s="596"/>
      <c r="AD29" s="597" t="s">
        <v>110</v>
      </c>
      <c r="AE29" s="597"/>
      <c r="AF29" s="597"/>
      <c r="AG29" s="597"/>
      <c r="AH29" s="597"/>
      <c r="AI29" s="597"/>
      <c r="AJ29" s="597"/>
      <c r="AK29" s="597"/>
      <c r="AL29" s="598" t="s">
        <v>110</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57</v>
      </c>
      <c r="CG29" s="608"/>
      <c r="CH29" s="608"/>
      <c r="CI29" s="608"/>
      <c r="CJ29" s="608"/>
      <c r="CK29" s="608"/>
      <c r="CL29" s="608"/>
      <c r="CM29" s="608"/>
      <c r="CN29" s="608"/>
      <c r="CO29" s="608"/>
      <c r="CP29" s="608"/>
      <c r="CQ29" s="609"/>
      <c r="CR29" s="593">
        <v>1342671</v>
      </c>
      <c r="CS29" s="625"/>
      <c r="CT29" s="625"/>
      <c r="CU29" s="625"/>
      <c r="CV29" s="625"/>
      <c r="CW29" s="625"/>
      <c r="CX29" s="625"/>
      <c r="CY29" s="626"/>
      <c r="CZ29" s="627">
        <v>10.9</v>
      </c>
      <c r="DA29" s="628"/>
      <c r="DB29" s="628"/>
      <c r="DC29" s="629"/>
      <c r="DD29" s="602">
        <v>1206549</v>
      </c>
      <c r="DE29" s="625"/>
      <c r="DF29" s="625"/>
      <c r="DG29" s="625"/>
      <c r="DH29" s="625"/>
      <c r="DI29" s="625"/>
      <c r="DJ29" s="625"/>
      <c r="DK29" s="626"/>
      <c r="DL29" s="602">
        <v>1206549</v>
      </c>
      <c r="DM29" s="625"/>
      <c r="DN29" s="625"/>
      <c r="DO29" s="625"/>
      <c r="DP29" s="625"/>
      <c r="DQ29" s="625"/>
      <c r="DR29" s="625"/>
      <c r="DS29" s="625"/>
      <c r="DT29" s="625"/>
      <c r="DU29" s="625"/>
      <c r="DV29" s="626"/>
      <c r="DW29" s="598">
        <v>16.8</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20965</v>
      </c>
      <c r="S30" s="594"/>
      <c r="T30" s="594"/>
      <c r="U30" s="594"/>
      <c r="V30" s="594"/>
      <c r="W30" s="594"/>
      <c r="X30" s="594"/>
      <c r="Y30" s="595"/>
      <c r="Z30" s="596">
        <v>0.2</v>
      </c>
      <c r="AA30" s="596"/>
      <c r="AB30" s="596"/>
      <c r="AC30" s="596"/>
      <c r="AD30" s="597" t="s">
        <v>110</v>
      </c>
      <c r="AE30" s="597"/>
      <c r="AF30" s="597"/>
      <c r="AG30" s="597"/>
      <c r="AH30" s="597"/>
      <c r="AI30" s="597"/>
      <c r="AJ30" s="597"/>
      <c r="AK30" s="597"/>
      <c r="AL30" s="598" t="s">
        <v>110</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99.5</v>
      </c>
      <c r="BH30" s="652"/>
      <c r="BI30" s="652"/>
      <c r="BJ30" s="652"/>
      <c r="BK30" s="652"/>
      <c r="BL30" s="652"/>
      <c r="BM30" s="588">
        <v>97.5</v>
      </c>
      <c r="BN30" s="652"/>
      <c r="BO30" s="652"/>
      <c r="BP30" s="652"/>
      <c r="BQ30" s="653"/>
      <c r="BR30" s="651">
        <v>99.5</v>
      </c>
      <c r="BS30" s="652"/>
      <c r="BT30" s="652"/>
      <c r="BU30" s="652"/>
      <c r="BV30" s="652"/>
      <c r="BW30" s="652"/>
      <c r="BX30" s="588">
        <v>96.5</v>
      </c>
      <c r="BY30" s="652"/>
      <c r="BZ30" s="652"/>
      <c r="CA30" s="652"/>
      <c r="CB30" s="653"/>
      <c r="CD30" s="656"/>
      <c r="CE30" s="657"/>
      <c r="CF30" s="607" t="s">
        <v>292</v>
      </c>
      <c r="CG30" s="608"/>
      <c r="CH30" s="608"/>
      <c r="CI30" s="608"/>
      <c r="CJ30" s="608"/>
      <c r="CK30" s="608"/>
      <c r="CL30" s="608"/>
      <c r="CM30" s="608"/>
      <c r="CN30" s="608"/>
      <c r="CO30" s="608"/>
      <c r="CP30" s="608"/>
      <c r="CQ30" s="609"/>
      <c r="CR30" s="593">
        <v>1213166</v>
      </c>
      <c r="CS30" s="594"/>
      <c r="CT30" s="594"/>
      <c r="CU30" s="594"/>
      <c r="CV30" s="594"/>
      <c r="CW30" s="594"/>
      <c r="CX30" s="594"/>
      <c r="CY30" s="595"/>
      <c r="CZ30" s="627">
        <v>9.8000000000000007</v>
      </c>
      <c r="DA30" s="628"/>
      <c r="DB30" s="628"/>
      <c r="DC30" s="629"/>
      <c r="DD30" s="602">
        <v>1108301</v>
      </c>
      <c r="DE30" s="594"/>
      <c r="DF30" s="594"/>
      <c r="DG30" s="594"/>
      <c r="DH30" s="594"/>
      <c r="DI30" s="594"/>
      <c r="DJ30" s="594"/>
      <c r="DK30" s="595"/>
      <c r="DL30" s="602">
        <v>1108301</v>
      </c>
      <c r="DM30" s="594"/>
      <c r="DN30" s="594"/>
      <c r="DO30" s="594"/>
      <c r="DP30" s="594"/>
      <c r="DQ30" s="594"/>
      <c r="DR30" s="594"/>
      <c r="DS30" s="594"/>
      <c r="DT30" s="594"/>
      <c r="DU30" s="594"/>
      <c r="DV30" s="595"/>
      <c r="DW30" s="598">
        <v>15.5</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360079</v>
      </c>
      <c r="S31" s="594"/>
      <c r="T31" s="594"/>
      <c r="U31" s="594"/>
      <c r="V31" s="594"/>
      <c r="W31" s="594"/>
      <c r="X31" s="594"/>
      <c r="Y31" s="595"/>
      <c r="Z31" s="596">
        <v>2.8</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99.6</v>
      </c>
      <c r="BH31" s="625"/>
      <c r="BI31" s="625"/>
      <c r="BJ31" s="625"/>
      <c r="BK31" s="625"/>
      <c r="BL31" s="625"/>
      <c r="BM31" s="599">
        <v>97.8</v>
      </c>
      <c r="BN31" s="649"/>
      <c r="BO31" s="649"/>
      <c r="BP31" s="649"/>
      <c r="BQ31" s="650"/>
      <c r="BR31" s="648">
        <v>99.5</v>
      </c>
      <c r="BS31" s="625"/>
      <c r="BT31" s="625"/>
      <c r="BU31" s="625"/>
      <c r="BV31" s="625"/>
      <c r="BW31" s="625"/>
      <c r="BX31" s="599">
        <v>97</v>
      </c>
      <c r="BY31" s="649"/>
      <c r="BZ31" s="649"/>
      <c r="CA31" s="649"/>
      <c r="CB31" s="650"/>
      <c r="CD31" s="656"/>
      <c r="CE31" s="657"/>
      <c r="CF31" s="607" t="s">
        <v>296</v>
      </c>
      <c r="CG31" s="608"/>
      <c r="CH31" s="608"/>
      <c r="CI31" s="608"/>
      <c r="CJ31" s="608"/>
      <c r="CK31" s="608"/>
      <c r="CL31" s="608"/>
      <c r="CM31" s="608"/>
      <c r="CN31" s="608"/>
      <c r="CO31" s="608"/>
      <c r="CP31" s="608"/>
      <c r="CQ31" s="609"/>
      <c r="CR31" s="593">
        <v>129505</v>
      </c>
      <c r="CS31" s="625"/>
      <c r="CT31" s="625"/>
      <c r="CU31" s="625"/>
      <c r="CV31" s="625"/>
      <c r="CW31" s="625"/>
      <c r="CX31" s="625"/>
      <c r="CY31" s="626"/>
      <c r="CZ31" s="627">
        <v>1</v>
      </c>
      <c r="DA31" s="628"/>
      <c r="DB31" s="628"/>
      <c r="DC31" s="629"/>
      <c r="DD31" s="602">
        <v>98248</v>
      </c>
      <c r="DE31" s="625"/>
      <c r="DF31" s="625"/>
      <c r="DG31" s="625"/>
      <c r="DH31" s="625"/>
      <c r="DI31" s="625"/>
      <c r="DJ31" s="625"/>
      <c r="DK31" s="626"/>
      <c r="DL31" s="602">
        <v>98248</v>
      </c>
      <c r="DM31" s="625"/>
      <c r="DN31" s="625"/>
      <c r="DO31" s="625"/>
      <c r="DP31" s="625"/>
      <c r="DQ31" s="625"/>
      <c r="DR31" s="625"/>
      <c r="DS31" s="625"/>
      <c r="DT31" s="625"/>
      <c r="DU31" s="625"/>
      <c r="DV31" s="626"/>
      <c r="DW31" s="598">
        <v>1.4</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871841</v>
      </c>
      <c r="S32" s="594"/>
      <c r="T32" s="594"/>
      <c r="U32" s="594"/>
      <c r="V32" s="594"/>
      <c r="W32" s="594"/>
      <c r="X32" s="594"/>
      <c r="Y32" s="595"/>
      <c r="Z32" s="596">
        <v>6.8</v>
      </c>
      <c r="AA32" s="596"/>
      <c r="AB32" s="596"/>
      <c r="AC32" s="596"/>
      <c r="AD32" s="597">
        <v>1808</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99.3</v>
      </c>
      <c r="BH32" s="661"/>
      <c r="BI32" s="661"/>
      <c r="BJ32" s="661"/>
      <c r="BK32" s="661"/>
      <c r="BL32" s="661"/>
      <c r="BM32" s="662">
        <v>96.7</v>
      </c>
      <c r="BN32" s="661"/>
      <c r="BO32" s="661"/>
      <c r="BP32" s="661"/>
      <c r="BQ32" s="663"/>
      <c r="BR32" s="660">
        <v>99.4</v>
      </c>
      <c r="BS32" s="661"/>
      <c r="BT32" s="661"/>
      <c r="BU32" s="661"/>
      <c r="BV32" s="661"/>
      <c r="BW32" s="661"/>
      <c r="BX32" s="662">
        <v>95.4</v>
      </c>
      <c r="BY32" s="661"/>
      <c r="BZ32" s="661"/>
      <c r="CA32" s="661"/>
      <c r="CB32" s="663"/>
      <c r="CD32" s="658"/>
      <c r="CE32" s="659"/>
      <c r="CF32" s="607" t="s">
        <v>299</v>
      </c>
      <c r="CG32" s="608"/>
      <c r="CH32" s="608"/>
      <c r="CI32" s="608"/>
      <c r="CJ32" s="608"/>
      <c r="CK32" s="608"/>
      <c r="CL32" s="608"/>
      <c r="CM32" s="608"/>
      <c r="CN32" s="608"/>
      <c r="CO32" s="608"/>
      <c r="CP32" s="608"/>
      <c r="CQ32" s="609"/>
      <c r="CR32" s="593">
        <v>2066</v>
      </c>
      <c r="CS32" s="594"/>
      <c r="CT32" s="594"/>
      <c r="CU32" s="594"/>
      <c r="CV32" s="594"/>
      <c r="CW32" s="594"/>
      <c r="CX32" s="594"/>
      <c r="CY32" s="595"/>
      <c r="CZ32" s="627">
        <v>0</v>
      </c>
      <c r="DA32" s="628"/>
      <c r="DB32" s="628"/>
      <c r="DC32" s="629"/>
      <c r="DD32" s="602">
        <v>2066</v>
      </c>
      <c r="DE32" s="594"/>
      <c r="DF32" s="594"/>
      <c r="DG32" s="594"/>
      <c r="DH32" s="594"/>
      <c r="DI32" s="594"/>
      <c r="DJ32" s="594"/>
      <c r="DK32" s="595"/>
      <c r="DL32" s="602">
        <v>2066</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1438100</v>
      </c>
      <c r="S33" s="594"/>
      <c r="T33" s="594"/>
      <c r="U33" s="594"/>
      <c r="V33" s="594"/>
      <c r="W33" s="594"/>
      <c r="X33" s="594"/>
      <c r="Y33" s="595"/>
      <c r="Z33" s="596">
        <v>11.3</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6255683</v>
      </c>
      <c r="CS33" s="625"/>
      <c r="CT33" s="625"/>
      <c r="CU33" s="625"/>
      <c r="CV33" s="625"/>
      <c r="CW33" s="625"/>
      <c r="CX33" s="625"/>
      <c r="CY33" s="626"/>
      <c r="CZ33" s="627">
        <v>50.7</v>
      </c>
      <c r="DA33" s="628"/>
      <c r="DB33" s="628"/>
      <c r="DC33" s="629"/>
      <c r="DD33" s="602">
        <v>4524448</v>
      </c>
      <c r="DE33" s="625"/>
      <c r="DF33" s="625"/>
      <c r="DG33" s="625"/>
      <c r="DH33" s="625"/>
      <c r="DI33" s="625"/>
      <c r="DJ33" s="625"/>
      <c r="DK33" s="626"/>
      <c r="DL33" s="602">
        <v>2951406</v>
      </c>
      <c r="DM33" s="625"/>
      <c r="DN33" s="625"/>
      <c r="DO33" s="625"/>
      <c r="DP33" s="625"/>
      <c r="DQ33" s="625"/>
      <c r="DR33" s="625"/>
      <c r="DS33" s="625"/>
      <c r="DT33" s="625"/>
      <c r="DU33" s="625"/>
      <c r="DV33" s="626"/>
      <c r="DW33" s="598">
        <v>41.2</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1305840</v>
      </c>
      <c r="CS34" s="594"/>
      <c r="CT34" s="594"/>
      <c r="CU34" s="594"/>
      <c r="CV34" s="594"/>
      <c r="CW34" s="594"/>
      <c r="CX34" s="594"/>
      <c r="CY34" s="595"/>
      <c r="CZ34" s="627">
        <v>10.6</v>
      </c>
      <c r="DA34" s="628"/>
      <c r="DB34" s="628"/>
      <c r="DC34" s="629"/>
      <c r="DD34" s="602">
        <v>979729</v>
      </c>
      <c r="DE34" s="594"/>
      <c r="DF34" s="594"/>
      <c r="DG34" s="594"/>
      <c r="DH34" s="594"/>
      <c r="DI34" s="594"/>
      <c r="DJ34" s="594"/>
      <c r="DK34" s="595"/>
      <c r="DL34" s="602">
        <v>709871</v>
      </c>
      <c r="DM34" s="594"/>
      <c r="DN34" s="594"/>
      <c r="DO34" s="594"/>
      <c r="DP34" s="594"/>
      <c r="DQ34" s="594"/>
      <c r="DR34" s="594"/>
      <c r="DS34" s="594"/>
      <c r="DT34" s="594"/>
      <c r="DU34" s="594"/>
      <c r="DV34" s="595"/>
      <c r="DW34" s="598">
        <v>9.9</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382000</v>
      </c>
      <c r="S35" s="594"/>
      <c r="T35" s="594"/>
      <c r="U35" s="594"/>
      <c r="V35" s="594"/>
      <c r="W35" s="594"/>
      <c r="X35" s="594"/>
      <c r="Y35" s="595"/>
      <c r="Z35" s="596">
        <v>3</v>
      </c>
      <c r="AA35" s="596"/>
      <c r="AB35" s="596"/>
      <c r="AC35" s="596"/>
      <c r="AD35" s="597" t="s">
        <v>110</v>
      </c>
      <c r="AE35" s="597"/>
      <c r="AF35" s="597"/>
      <c r="AG35" s="597"/>
      <c r="AH35" s="597"/>
      <c r="AI35" s="597"/>
      <c r="AJ35" s="597"/>
      <c r="AK35" s="597"/>
      <c r="AL35" s="598" t="s">
        <v>110</v>
      </c>
      <c r="AM35" s="599"/>
      <c r="AN35" s="599"/>
      <c r="AO35" s="600"/>
      <c r="AP35" s="186"/>
      <c r="AQ35" s="604" t="s">
        <v>307</v>
      </c>
      <c r="AR35" s="605"/>
      <c r="AS35" s="605"/>
      <c r="AT35" s="605"/>
      <c r="AU35" s="605"/>
      <c r="AV35" s="605"/>
      <c r="AW35" s="605"/>
      <c r="AX35" s="605"/>
      <c r="AY35" s="606"/>
      <c r="AZ35" s="582">
        <v>2595776</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-47140</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214164</v>
      </c>
      <c r="CS35" s="625"/>
      <c r="CT35" s="625"/>
      <c r="CU35" s="625"/>
      <c r="CV35" s="625"/>
      <c r="CW35" s="625"/>
      <c r="CX35" s="625"/>
      <c r="CY35" s="626"/>
      <c r="CZ35" s="627">
        <v>1.7</v>
      </c>
      <c r="DA35" s="628"/>
      <c r="DB35" s="628"/>
      <c r="DC35" s="629"/>
      <c r="DD35" s="602">
        <v>155676</v>
      </c>
      <c r="DE35" s="625"/>
      <c r="DF35" s="625"/>
      <c r="DG35" s="625"/>
      <c r="DH35" s="625"/>
      <c r="DI35" s="625"/>
      <c r="DJ35" s="625"/>
      <c r="DK35" s="626"/>
      <c r="DL35" s="602">
        <v>154705</v>
      </c>
      <c r="DM35" s="625"/>
      <c r="DN35" s="625"/>
      <c r="DO35" s="625"/>
      <c r="DP35" s="625"/>
      <c r="DQ35" s="625"/>
      <c r="DR35" s="625"/>
      <c r="DS35" s="625"/>
      <c r="DT35" s="625"/>
      <c r="DU35" s="625"/>
      <c r="DV35" s="626"/>
      <c r="DW35" s="598">
        <v>2.2000000000000002</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12776057</v>
      </c>
      <c r="S36" s="666"/>
      <c r="T36" s="666"/>
      <c r="U36" s="666"/>
      <c r="V36" s="666"/>
      <c r="W36" s="666"/>
      <c r="X36" s="666"/>
      <c r="Y36" s="667"/>
      <c r="Z36" s="668">
        <v>100</v>
      </c>
      <c r="AA36" s="668"/>
      <c r="AB36" s="668"/>
      <c r="AC36" s="668"/>
      <c r="AD36" s="669">
        <v>6783758</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1512838</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-94323</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2138244</v>
      </c>
      <c r="CS36" s="594"/>
      <c r="CT36" s="594"/>
      <c r="CU36" s="594"/>
      <c r="CV36" s="594"/>
      <c r="CW36" s="594"/>
      <c r="CX36" s="594"/>
      <c r="CY36" s="595"/>
      <c r="CZ36" s="627">
        <v>17.3</v>
      </c>
      <c r="DA36" s="628"/>
      <c r="DB36" s="628"/>
      <c r="DC36" s="629"/>
      <c r="DD36" s="602">
        <v>1876420</v>
      </c>
      <c r="DE36" s="594"/>
      <c r="DF36" s="594"/>
      <c r="DG36" s="594"/>
      <c r="DH36" s="594"/>
      <c r="DI36" s="594"/>
      <c r="DJ36" s="594"/>
      <c r="DK36" s="595"/>
      <c r="DL36" s="602">
        <v>1615574</v>
      </c>
      <c r="DM36" s="594"/>
      <c r="DN36" s="594"/>
      <c r="DO36" s="594"/>
      <c r="DP36" s="594"/>
      <c r="DQ36" s="594"/>
      <c r="DR36" s="594"/>
      <c r="DS36" s="594"/>
      <c r="DT36" s="594"/>
      <c r="DU36" s="594"/>
      <c r="DV36" s="595"/>
      <c r="DW36" s="598">
        <v>22.5</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169947</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2865</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649208</v>
      </c>
      <c r="CS37" s="625"/>
      <c r="CT37" s="625"/>
      <c r="CU37" s="625"/>
      <c r="CV37" s="625"/>
      <c r="CW37" s="625"/>
      <c r="CX37" s="625"/>
      <c r="CY37" s="626"/>
      <c r="CZ37" s="627">
        <v>5.3</v>
      </c>
      <c r="DA37" s="628"/>
      <c r="DB37" s="628"/>
      <c r="DC37" s="629"/>
      <c r="DD37" s="602">
        <v>636529</v>
      </c>
      <c r="DE37" s="625"/>
      <c r="DF37" s="625"/>
      <c r="DG37" s="625"/>
      <c r="DH37" s="625"/>
      <c r="DI37" s="625"/>
      <c r="DJ37" s="625"/>
      <c r="DK37" s="626"/>
      <c r="DL37" s="602">
        <v>558395</v>
      </c>
      <c r="DM37" s="625"/>
      <c r="DN37" s="625"/>
      <c r="DO37" s="625"/>
      <c r="DP37" s="625"/>
      <c r="DQ37" s="625"/>
      <c r="DR37" s="625"/>
      <c r="DS37" s="625"/>
      <c r="DT37" s="625"/>
      <c r="DU37" s="625"/>
      <c r="DV37" s="626"/>
      <c r="DW37" s="598">
        <v>7.8</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v>41519</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4205</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1041419</v>
      </c>
      <c r="CS38" s="594"/>
      <c r="CT38" s="594"/>
      <c r="CU38" s="594"/>
      <c r="CV38" s="594"/>
      <c r="CW38" s="594"/>
      <c r="CX38" s="594"/>
      <c r="CY38" s="595"/>
      <c r="CZ38" s="627">
        <v>8.4</v>
      </c>
      <c r="DA38" s="628"/>
      <c r="DB38" s="628"/>
      <c r="DC38" s="629"/>
      <c r="DD38" s="602">
        <v>893755</v>
      </c>
      <c r="DE38" s="594"/>
      <c r="DF38" s="594"/>
      <c r="DG38" s="594"/>
      <c r="DH38" s="594"/>
      <c r="DI38" s="594"/>
      <c r="DJ38" s="594"/>
      <c r="DK38" s="595"/>
      <c r="DL38" s="602">
        <v>471256</v>
      </c>
      <c r="DM38" s="594"/>
      <c r="DN38" s="594"/>
      <c r="DO38" s="594"/>
      <c r="DP38" s="594"/>
      <c r="DQ38" s="594"/>
      <c r="DR38" s="594"/>
      <c r="DS38" s="594"/>
      <c r="DT38" s="594"/>
      <c r="DU38" s="594"/>
      <c r="DV38" s="595"/>
      <c r="DW38" s="598">
        <v>6.6</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t="s">
        <v>321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71</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263464</v>
      </c>
      <c r="CS39" s="625"/>
      <c r="CT39" s="625"/>
      <c r="CU39" s="625"/>
      <c r="CV39" s="625"/>
      <c r="CW39" s="625"/>
      <c r="CX39" s="625"/>
      <c r="CY39" s="626"/>
      <c r="CZ39" s="627">
        <v>2.1</v>
      </c>
      <c r="DA39" s="628"/>
      <c r="DB39" s="628"/>
      <c r="DC39" s="629"/>
      <c r="DD39" s="602">
        <v>102378</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211711</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161</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1292552</v>
      </c>
      <c r="CS40" s="594"/>
      <c r="CT40" s="594"/>
      <c r="CU40" s="594"/>
      <c r="CV40" s="594"/>
      <c r="CW40" s="594"/>
      <c r="CX40" s="594"/>
      <c r="CY40" s="595"/>
      <c r="CZ40" s="627">
        <v>10.5</v>
      </c>
      <c r="DA40" s="628"/>
      <c r="DB40" s="628"/>
      <c r="DC40" s="629"/>
      <c r="DD40" s="602">
        <v>516490</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659761</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430</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1616315</v>
      </c>
      <c r="CS42" s="594"/>
      <c r="CT42" s="594"/>
      <c r="CU42" s="594"/>
      <c r="CV42" s="594"/>
      <c r="CW42" s="594"/>
      <c r="CX42" s="594"/>
      <c r="CY42" s="595"/>
      <c r="CZ42" s="627">
        <v>13.1</v>
      </c>
      <c r="DA42" s="676"/>
      <c r="DB42" s="676"/>
      <c r="DC42" s="677"/>
      <c r="DD42" s="602">
        <v>421593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67638</v>
      </c>
      <c r="CS43" s="625"/>
      <c r="CT43" s="625"/>
      <c r="CU43" s="625"/>
      <c r="CV43" s="625"/>
      <c r="CW43" s="625"/>
      <c r="CX43" s="625"/>
      <c r="CY43" s="626"/>
      <c r="CZ43" s="627">
        <v>0.5</v>
      </c>
      <c r="DA43" s="628"/>
      <c r="DB43" s="628"/>
      <c r="DC43" s="629"/>
      <c r="DD43" s="602">
        <v>67638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288</v>
      </c>
      <c r="CE44" s="700"/>
      <c r="CF44" s="590" t="s">
        <v>337</v>
      </c>
      <c r="CG44" s="591"/>
      <c r="CH44" s="591"/>
      <c r="CI44" s="591"/>
      <c r="CJ44" s="591"/>
      <c r="CK44" s="591"/>
      <c r="CL44" s="591"/>
      <c r="CM44" s="591"/>
      <c r="CN44" s="591"/>
      <c r="CO44" s="591"/>
      <c r="CP44" s="591"/>
      <c r="CQ44" s="592"/>
      <c r="CR44" s="593">
        <v>1616315</v>
      </c>
      <c r="CS44" s="594"/>
      <c r="CT44" s="594"/>
      <c r="CU44" s="594"/>
      <c r="CV44" s="594"/>
      <c r="CW44" s="594"/>
      <c r="CX44" s="594"/>
      <c r="CY44" s="595"/>
      <c r="CZ44" s="627">
        <v>13.1</v>
      </c>
      <c r="DA44" s="676"/>
      <c r="DB44" s="676"/>
      <c r="DC44" s="677"/>
      <c r="DD44" s="602">
        <v>421593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655636</v>
      </c>
      <c r="CS45" s="625"/>
      <c r="CT45" s="625"/>
      <c r="CU45" s="625"/>
      <c r="CV45" s="625"/>
      <c r="CW45" s="625"/>
      <c r="CX45" s="625"/>
      <c r="CY45" s="626"/>
      <c r="CZ45" s="627">
        <v>5.3</v>
      </c>
      <c r="DA45" s="628"/>
      <c r="DB45" s="628"/>
      <c r="DC45" s="629"/>
      <c r="DD45" s="602">
        <v>40337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960679</v>
      </c>
      <c r="CS46" s="594"/>
      <c r="CT46" s="594"/>
      <c r="CU46" s="594"/>
      <c r="CV46" s="594"/>
      <c r="CW46" s="594"/>
      <c r="CX46" s="594"/>
      <c r="CY46" s="595"/>
      <c r="CZ46" s="627">
        <v>7.8</v>
      </c>
      <c r="DA46" s="676"/>
      <c r="DB46" s="676"/>
      <c r="DC46" s="677"/>
      <c r="DD46" s="602">
        <v>381256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t="s">
        <v>110</v>
      </c>
      <c r="CS47" s="625"/>
      <c r="CT47" s="625"/>
      <c r="CU47" s="625"/>
      <c r="CV47" s="625"/>
      <c r="CW47" s="625"/>
      <c r="CX47" s="625"/>
      <c r="CY47" s="626"/>
      <c r="CZ47" s="627" t="s">
        <v>110</v>
      </c>
      <c r="DA47" s="628"/>
      <c r="DB47" s="628"/>
      <c r="DC47" s="629"/>
      <c r="DD47" s="602" t="s">
        <v>110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110</v>
      </c>
      <c r="CS48" s="594"/>
      <c r="CT48" s="594"/>
      <c r="CU48" s="594"/>
      <c r="CV48" s="594"/>
      <c r="CW48" s="594"/>
      <c r="CX48" s="594"/>
      <c r="CY48" s="595"/>
      <c r="CZ48" s="627" t="s">
        <v>110</v>
      </c>
      <c r="DA48" s="676"/>
      <c r="DB48" s="676"/>
      <c r="DC48" s="677"/>
      <c r="DD48" s="602" t="s">
        <v>110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12343566</v>
      </c>
      <c r="CS49" s="661"/>
      <c r="CT49" s="661"/>
      <c r="CU49" s="661"/>
      <c r="CV49" s="661"/>
      <c r="CW49" s="661"/>
      <c r="CX49" s="661"/>
      <c r="CY49" s="688"/>
      <c r="CZ49" s="689">
        <v>100</v>
      </c>
      <c r="DA49" s="690"/>
      <c r="DB49" s="690"/>
      <c r="DC49" s="691"/>
      <c r="DD49" s="692">
        <v>7944465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12776</v>
      </c>
      <c r="R7" s="723"/>
      <c r="S7" s="723"/>
      <c r="T7" s="723"/>
      <c r="U7" s="723"/>
      <c r="V7" s="723">
        <v>12344</v>
      </c>
      <c r="W7" s="723"/>
      <c r="X7" s="723"/>
      <c r="Y7" s="723"/>
      <c r="Z7" s="723"/>
      <c r="AA7" s="723">
        <v>432</v>
      </c>
      <c r="AB7" s="723"/>
      <c r="AC7" s="723"/>
      <c r="AD7" s="723"/>
      <c r="AE7" s="724"/>
      <c r="AF7" s="725">
        <v>398</v>
      </c>
      <c r="AG7" s="726"/>
      <c r="AH7" s="726"/>
      <c r="AI7" s="726"/>
      <c r="AJ7" s="727"/>
      <c r="AK7" s="762">
        <v>21</v>
      </c>
      <c r="AL7" s="763"/>
      <c r="AM7" s="763"/>
      <c r="AN7" s="763"/>
      <c r="AO7" s="763"/>
      <c r="AP7" s="763">
        <v>11954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531</v>
      </c>
      <c r="BS7" s="766" t="s">
        <v>530</v>
      </c>
      <c r="BT7" s="767"/>
      <c r="BU7" s="767"/>
      <c r="BV7" s="767"/>
      <c r="BW7" s="767"/>
      <c r="BX7" s="767"/>
      <c r="BY7" s="767"/>
      <c r="BZ7" s="767"/>
      <c r="CA7" s="767"/>
      <c r="CB7" s="767"/>
      <c r="CC7" s="767"/>
      <c r="CD7" s="767"/>
      <c r="CE7" s="767"/>
      <c r="CF7" s="767"/>
      <c r="CG7" s="768"/>
      <c r="CH7" s="759">
        <v>14</v>
      </c>
      <c r="CI7" s="760"/>
      <c r="CJ7" s="760"/>
      <c r="CK7" s="760"/>
      <c r="CL7" s="761"/>
      <c r="CM7" s="759">
        <v>-557</v>
      </c>
      <c r="CN7" s="760"/>
      <c r="CO7" s="760"/>
      <c r="CP7" s="760"/>
      <c r="CQ7" s="761"/>
      <c r="CR7" s="759">
        <v>10</v>
      </c>
      <c r="CS7" s="760"/>
      <c r="CT7" s="760"/>
      <c r="CU7" s="760"/>
      <c r="CV7" s="761"/>
      <c r="CW7" s="759">
        <v>8</v>
      </c>
      <c r="CX7" s="760"/>
      <c r="CY7" s="760"/>
      <c r="CZ7" s="760"/>
      <c r="DA7" s="761"/>
      <c r="DB7" s="759" t="s">
        <v>534</v>
      </c>
      <c r="DC7" s="760"/>
      <c r="DD7" s="760"/>
      <c r="DE7" s="760"/>
      <c r="DF7" s="761"/>
      <c r="DG7" s="759">
        <v>1378</v>
      </c>
      <c r="DH7" s="760"/>
      <c r="DI7" s="760"/>
      <c r="DJ7" s="760"/>
      <c r="DK7" s="761"/>
      <c r="DL7" s="759" t="s">
        <v>536</v>
      </c>
      <c r="DM7" s="760"/>
      <c r="DN7" s="760"/>
      <c r="DO7" s="760"/>
      <c r="DP7" s="761"/>
      <c r="DQ7" s="759">
        <v>644</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532</v>
      </c>
      <c r="BT8" s="757"/>
      <c r="BU8" s="757"/>
      <c r="BV8" s="757"/>
      <c r="BW8" s="757"/>
      <c r="BX8" s="757"/>
      <c r="BY8" s="757"/>
      <c r="BZ8" s="757"/>
      <c r="CA8" s="757"/>
      <c r="CB8" s="757"/>
      <c r="CC8" s="757"/>
      <c r="CD8" s="757"/>
      <c r="CE8" s="757"/>
      <c r="CF8" s="757"/>
      <c r="CG8" s="758"/>
      <c r="CH8" s="769">
        <v>1</v>
      </c>
      <c r="CI8" s="770"/>
      <c r="CJ8" s="770"/>
      <c r="CK8" s="770"/>
      <c r="CL8" s="771"/>
      <c r="CM8" s="769">
        <v>8</v>
      </c>
      <c r="CN8" s="770"/>
      <c r="CO8" s="770"/>
      <c r="CP8" s="770"/>
      <c r="CQ8" s="771"/>
      <c r="CR8" s="769">
        <v>1</v>
      </c>
      <c r="CS8" s="770"/>
      <c r="CT8" s="770"/>
      <c r="CU8" s="770"/>
      <c r="CV8" s="771"/>
      <c r="CW8" s="769" t="s">
        <v>533</v>
      </c>
      <c r="CX8" s="770"/>
      <c r="CY8" s="770"/>
      <c r="CZ8" s="770"/>
      <c r="DA8" s="771"/>
      <c r="DB8" s="769" t="s">
        <v>533</v>
      </c>
      <c r="DC8" s="770"/>
      <c r="DD8" s="770"/>
      <c r="DE8" s="770"/>
      <c r="DF8" s="771"/>
      <c r="DG8" s="769" t="s">
        <v>533</v>
      </c>
      <c r="DH8" s="770"/>
      <c r="DI8" s="770"/>
      <c r="DJ8" s="770"/>
      <c r="DK8" s="771"/>
      <c r="DL8" s="769" t="s">
        <v>533</v>
      </c>
      <c r="DM8" s="770"/>
      <c r="DN8" s="770"/>
      <c r="DO8" s="770"/>
      <c r="DP8" s="771"/>
      <c r="DQ8" s="769" t="s">
        <v>535</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12776</v>
      </c>
      <c r="R23" s="782"/>
      <c r="S23" s="782"/>
      <c r="T23" s="782"/>
      <c r="U23" s="782"/>
      <c r="V23" s="782">
        <v>12344</v>
      </c>
      <c r="W23" s="782"/>
      <c r="X23" s="782"/>
      <c r="Y23" s="782"/>
      <c r="Z23" s="782"/>
      <c r="AA23" s="782">
        <v>432</v>
      </c>
      <c r="AB23" s="782"/>
      <c r="AC23" s="782"/>
      <c r="AD23" s="782"/>
      <c r="AE23" s="783"/>
      <c r="AF23" s="784">
        <v>398</v>
      </c>
      <c r="AG23" s="782"/>
      <c r="AH23" s="782"/>
      <c r="AI23" s="782"/>
      <c r="AJ23" s="785"/>
      <c r="AK23" s="786"/>
      <c r="AL23" s="787"/>
      <c r="AM23" s="787"/>
      <c r="AN23" s="787"/>
      <c r="AO23" s="787"/>
      <c r="AP23" s="782">
        <v>11954</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2760</v>
      </c>
      <c r="R28" s="811"/>
      <c r="S28" s="811"/>
      <c r="T28" s="811"/>
      <c r="U28" s="811"/>
      <c r="V28" s="811">
        <v>2807</v>
      </c>
      <c r="W28" s="811"/>
      <c r="X28" s="811"/>
      <c r="Y28" s="811"/>
      <c r="Z28" s="811"/>
      <c r="AA28" s="811">
        <v>-47</v>
      </c>
      <c r="AB28" s="811"/>
      <c r="AC28" s="811"/>
      <c r="AD28" s="811"/>
      <c r="AE28" s="812"/>
      <c r="AF28" s="813">
        <v>-47</v>
      </c>
      <c r="AG28" s="811"/>
      <c r="AH28" s="811"/>
      <c r="AI28" s="811"/>
      <c r="AJ28" s="814"/>
      <c r="AK28" s="815">
        <v>212</v>
      </c>
      <c r="AL28" s="806"/>
      <c r="AM28" s="806"/>
      <c r="AN28" s="806"/>
      <c r="AO28" s="806"/>
      <c r="AP28" s="806" t="s">
        <v>545</v>
      </c>
      <c r="AQ28" s="806"/>
      <c r="AR28" s="806"/>
      <c r="AS28" s="806"/>
      <c r="AT28" s="806"/>
      <c r="AU28" s="806" t="s">
        <v>545</v>
      </c>
      <c r="AV28" s="806"/>
      <c r="AW28" s="806"/>
      <c r="AX28" s="806"/>
      <c r="AY28" s="806"/>
      <c r="AZ28" s="807" t="s">
        <v>545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1770</v>
      </c>
      <c r="R29" s="747"/>
      <c r="S29" s="747"/>
      <c r="T29" s="747"/>
      <c r="U29" s="747"/>
      <c r="V29" s="747">
        <v>1729</v>
      </c>
      <c r="W29" s="747"/>
      <c r="X29" s="747"/>
      <c r="Y29" s="747"/>
      <c r="Z29" s="747"/>
      <c r="AA29" s="747">
        <v>41</v>
      </c>
      <c r="AB29" s="747"/>
      <c r="AC29" s="747"/>
      <c r="AD29" s="747"/>
      <c r="AE29" s="748"/>
      <c r="AF29" s="749">
        <v>41</v>
      </c>
      <c r="AG29" s="750"/>
      <c r="AH29" s="750"/>
      <c r="AI29" s="750"/>
      <c r="AJ29" s="751"/>
      <c r="AK29" s="818">
        <v>253</v>
      </c>
      <c r="AL29" s="819"/>
      <c r="AM29" s="819"/>
      <c r="AN29" s="819"/>
      <c r="AO29" s="819"/>
      <c r="AP29" s="819" t="s">
        <v>545</v>
      </c>
      <c r="AQ29" s="819"/>
      <c r="AR29" s="819"/>
      <c r="AS29" s="819"/>
      <c r="AT29" s="819"/>
      <c r="AU29" s="819" t="s">
        <v>546</v>
      </c>
      <c r="AV29" s="819"/>
      <c r="AW29" s="819"/>
      <c r="AX29" s="819"/>
      <c r="AY29" s="819"/>
      <c r="AZ29" s="820" t="s">
        <v>545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292</v>
      </c>
      <c r="R30" s="747"/>
      <c r="S30" s="747"/>
      <c r="T30" s="747"/>
      <c r="U30" s="747"/>
      <c r="V30" s="747">
        <v>292</v>
      </c>
      <c r="W30" s="747"/>
      <c r="X30" s="747"/>
      <c r="Y30" s="747"/>
      <c r="Z30" s="747"/>
      <c r="AA30" s="747">
        <v>0</v>
      </c>
      <c r="AB30" s="747"/>
      <c r="AC30" s="747"/>
      <c r="AD30" s="747"/>
      <c r="AE30" s="748"/>
      <c r="AF30" s="749" t="s">
        <v>110</v>
      </c>
      <c r="AG30" s="750"/>
      <c r="AH30" s="750"/>
      <c r="AI30" s="750"/>
      <c r="AJ30" s="751"/>
      <c r="AK30" s="818">
        <v>369</v>
      </c>
      <c r="AL30" s="819"/>
      <c r="AM30" s="819"/>
      <c r="AN30" s="819"/>
      <c r="AO30" s="819"/>
      <c r="AP30" s="819" t="s">
        <v>546</v>
      </c>
      <c r="AQ30" s="819"/>
      <c r="AR30" s="819"/>
      <c r="AS30" s="819"/>
      <c r="AT30" s="819"/>
      <c r="AU30" s="819" t="s">
        <v>545</v>
      </c>
      <c r="AV30" s="819"/>
      <c r="AW30" s="819"/>
      <c r="AX30" s="819"/>
      <c r="AY30" s="819"/>
      <c r="AZ30" s="820" t="s">
        <v>545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12864</v>
      </c>
      <c r="R31" s="747"/>
      <c r="S31" s="747"/>
      <c r="T31" s="747"/>
      <c r="U31" s="747"/>
      <c r="V31" s="747">
        <v>13170</v>
      </c>
      <c r="W31" s="747"/>
      <c r="X31" s="747"/>
      <c r="Y31" s="747"/>
      <c r="Z31" s="747"/>
      <c r="AA31" s="747">
        <v>-306</v>
      </c>
      <c r="AB31" s="747"/>
      <c r="AC31" s="747"/>
      <c r="AD31" s="747"/>
      <c r="AE31" s="748"/>
      <c r="AF31" s="749">
        <v>3030</v>
      </c>
      <c r="AG31" s="750"/>
      <c r="AH31" s="750"/>
      <c r="AI31" s="750"/>
      <c r="AJ31" s="751"/>
      <c r="AK31" s="818">
        <v>1513</v>
      </c>
      <c r="AL31" s="819"/>
      <c r="AM31" s="819"/>
      <c r="AN31" s="819"/>
      <c r="AO31" s="819"/>
      <c r="AP31" s="819">
        <v>14518</v>
      </c>
      <c r="AQ31" s="819"/>
      <c r="AR31" s="819"/>
      <c r="AS31" s="819"/>
      <c r="AT31" s="819"/>
      <c r="AU31" s="819">
        <v>7593</v>
      </c>
      <c r="AV31" s="819"/>
      <c r="AW31" s="819"/>
      <c r="AX31" s="819"/>
      <c r="AY31" s="819"/>
      <c r="AZ31" s="820" t="s">
        <v>544</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825</v>
      </c>
      <c r="R32" s="747"/>
      <c r="S32" s="747"/>
      <c r="T32" s="747"/>
      <c r="U32" s="747"/>
      <c r="V32" s="747">
        <v>825</v>
      </c>
      <c r="W32" s="747"/>
      <c r="X32" s="747"/>
      <c r="Y32" s="747"/>
      <c r="Z32" s="747"/>
      <c r="AA32" s="747">
        <v>0</v>
      </c>
      <c r="AB32" s="747"/>
      <c r="AC32" s="747"/>
      <c r="AD32" s="747"/>
      <c r="AE32" s="748"/>
      <c r="AF32" s="749">
        <v>0</v>
      </c>
      <c r="AG32" s="750"/>
      <c r="AH32" s="750"/>
      <c r="AI32" s="750"/>
      <c r="AJ32" s="751"/>
      <c r="AK32" s="818">
        <v>170</v>
      </c>
      <c r="AL32" s="819"/>
      <c r="AM32" s="819"/>
      <c r="AN32" s="819"/>
      <c r="AO32" s="819"/>
      <c r="AP32" s="819">
        <v>4827</v>
      </c>
      <c r="AQ32" s="819"/>
      <c r="AR32" s="819"/>
      <c r="AS32" s="819"/>
      <c r="AT32" s="819"/>
      <c r="AU32" s="819">
        <v>1854</v>
      </c>
      <c r="AV32" s="819"/>
      <c r="AW32" s="819"/>
      <c r="AX32" s="819"/>
      <c r="AY32" s="819"/>
      <c r="AZ32" s="820" t="s">
        <v>545</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3024</v>
      </c>
      <c r="AG63" s="830"/>
      <c r="AH63" s="830"/>
      <c r="AI63" s="830"/>
      <c r="AJ63" s="831"/>
      <c r="AK63" s="832"/>
      <c r="AL63" s="827"/>
      <c r="AM63" s="827"/>
      <c r="AN63" s="827"/>
      <c r="AO63" s="827"/>
      <c r="AP63" s="830">
        <v>19345</v>
      </c>
      <c r="AQ63" s="830"/>
      <c r="AR63" s="830"/>
      <c r="AS63" s="830"/>
      <c r="AT63" s="830"/>
      <c r="AU63" s="830">
        <v>9447</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389</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390</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537</v>
      </c>
      <c r="C68" s="858"/>
      <c r="D68" s="858"/>
      <c r="E68" s="858"/>
      <c r="F68" s="858"/>
      <c r="G68" s="858"/>
      <c r="H68" s="858"/>
      <c r="I68" s="858"/>
      <c r="J68" s="858"/>
      <c r="K68" s="858"/>
      <c r="L68" s="858"/>
      <c r="M68" s="858"/>
      <c r="N68" s="858"/>
      <c r="O68" s="858"/>
      <c r="P68" s="859"/>
      <c r="Q68" s="860">
        <v>18</v>
      </c>
      <c r="R68" s="854"/>
      <c r="S68" s="854"/>
      <c r="T68" s="854"/>
      <c r="U68" s="854"/>
      <c r="V68" s="854">
        <v>17</v>
      </c>
      <c r="W68" s="854"/>
      <c r="X68" s="854"/>
      <c r="Y68" s="854"/>
      <c r="Z68" s="854"/>
      <c r="AA68" s="854">
        <v>1</v>
      </c>
      <c r="AB68" s="854"/>
      <c r="AC68" s="854"/>
      <c r="AD68" s="854"/>
      <c r="AE68" s="854"/>
      <c r="AF68" s="854">
        <v>1</v>
      </c>
      <c r="AG68" s="854"/>
      <c r="AH68" s="854"/>
      <c r="AI68" s="854"/>
      <c r="AJ68" s="854"/>
      <c r="AK68" s="854">
        <v>0</v>
      </c>
      <c r="AL68" s="854"/>
      <c r="AM68" s="854"/>
      <c r="AN68" s="854"/>
      <c r="AO68" s="854"/>
      <c r="AP68" s="854">
        <v>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538</v>
      </c>
      <c r="C69" s="862"/>
      <c r="D69" s="862"/>
      <c r="E69" s="862"/>
      <c r="F69" s="862"/>
      <c r="G69" s="862"/>
      <c r="H69" s="862"/>
      <c r="I69" s="862"/>
      <c r="J69" s="862"/>
      <c r="K69" s="862"/>
      <c r="L69" s="862"/>
      <c r="M69" s="862"/>
      <c r="N69" s="862"/>
      <c r="O69" s="862"/>
      <c r="P69" s="863"/>
      <c r="Q69" s="864">
        <v>496</v>
      </c>
      <c r="R69" s="819"/>
      <c r="S69" s="819"/>
      <c r="T69" s="819"/>
      <c r="U69" s="819"/>
      <c r="V69" s="819">
        <v>496</v>
      </c>
      <c r="W69" s="819"/>
      <c r="X69" s="819"/>
      <c r="Y69" s="819"/>
      <c r="Z69" s="819"/>
      <c r="AA69" s="819">
        <v>0</v>
      </c>
      <c r="AB69" s="819"/>
      <c r="AC69" s="819"/>
      <c r="AD69" s="819"/>
      <c r="AE69" s="819"/>
      <c r="AF69" s="819">
        <v>0</v>
      </c>
      <c r="AG69" s="819"/>
      <c r="AH69" s="819"/>
      <c r="AI69" s="819"/>
      <c r="AJ69" s="819"/>
      <c r="AK69" s="819">
        <v>0</v>
      </c>
      <c r="AL69" s="819"/>
      <c r="AM69" s="819"/>
      <c r="AN69" s="819"/>
      <c r="AO69" s="819"/>
      <c r="AP69" s="819">
        <v>318</v>
      </c>
      <c r="AQ69" s="819"/>
      <c r="AR69" s="819"/>
      <c r="AS69" s="819"/>
      <c r="AT69" s="819"/>
      <c r="AU69" s="819">
        <v>150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539</v>
      </c>
      <c r="C70" s="862"/>
      <c r="D70" s="862"/>
      <c r="E70" s="862"/>
      <c r="F70" s="862"/>
      <c r="G70" s="862"/>
      <c r="H70" s="862"/>
      <c r="I70" s="862"/>
      <c r="J70" s="862"/>
      <c r="K70" s="862"/>
      <c r="L70" s="862"/>
      <c r="M70" s="862"/>
      <c r="N70" s="862"/>
      <c r="O70" s="862"/>
      <c r="P70" s="863"/>
      <c r="Q70" s="864">
        <v>539</v>
      </c>
      <c r="R70" s="819"/>
      <c r="S70" s="819"/>
      <c r="T70" s="819"/>
      <c r="U70" s="819"/>
      <c r="V70" s="819">
        <v>533</v>
      </c>
      <c r="W70" s="819"/>
      <c r="X70" s="819"/>
      <c r="Y70" s="819"/>
      <c r="Z70" s="819"/>
      <c r="AA70" s="819">
        <v>6</v>
      </c>
      <c r="AB70" s="819"/>
      <c r="AC70" s="819"/>
      <c r="AD70" s="819"/>
      <c r="AE70" s="819"/>
      <c r="AF70" s="819">
        <v>6</v>
      </c>
      <c r="AG70" s="819"/>
      <c r="AH70" s="819"/>
      <c r="AI70" s="819"/>
      <c r="AJ70" s="819"/>
      <c r="AK70" s="819">
        <v>0</v>
      </c>
      <c r="AL70" s="819"/>
      <c r="AM70" s="819"/>
      <c r="AN70" s="819"/>
      <c r="AO70" s="819"/>
      <c r="AP70" s="819">
        <v>1206</v>
      </c>
      <c r="AQ70" s="819"/>
      <c r="AR70" s="819"/>
      <c r="AS70" s="819"/>
      <c r="AT70" s="819"/>
      <c r="AU70" s="819">
        <v>197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540</v>
      </c>
      <c r="C71" s="862"/>
      <c r="D71" s="862"/>
      <c r="E71" s="862"/>
      <c r="F71" s="862"/>
      <c r="G71" s="862"/>
      <c r="H71" s="862"/>
      <c r="I71" s="862"/>
      <c r="J71" s="862"/>
      <c r="K71" s="862"/>
      <c r="L71" s="862"/>
      <c r="M71" s="862"/>
      <c r="N71" s="862"/>
      <c r="O71" s="862"/>
      <c r="P71" s="863"/>
      <c r="Q71" s="864">
        <v>73</v>
      </c>
      <c r="R71" s="819"/>
      <c r="S71" s="819"/>
      <c r="T71" s="819"/>
      <c r="U71" s="819"/>
      <c r="V71" s="819">
        <v>32</v>
      </c>
      <c r="W71" s="819"/>
      <c r="X71" s="819"/>
      <c r="Y71" s="819"/>
      <c r="Z71" s="819"/>
      <c r="AA71" s="819">
        <v>40</v>
      </c>
      <c r="AB71" s="819"/>
      <c r="AC71" s="819"/>
      <c r="AD71" s="819"/>
      <c r="AE71" s="819"/>
      <c r="AF71" s="819">
        <v>40</v>
      </c>
      <c r="AG71" s="819"/>
      <c r="AH71" s="819"/>
      <c r="AI71" s="819"/>
      <c r="AJ71" s="819"/>
      <c r="AK71" s="819">
        <v>6</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541</v>
      </c>
      <c r="C72" s="862"/>
      <c r="D72" s="862"/>
      <c r="E72" s="862"/>
      <c r="F72" s="862"/>
      <c r="G72" s="862"/>
      <c r="H72" s="862"/>
      <c r="I72" s="862"/>
      <c r="J72" s="862"/>
      <c r="K72" s="862"/>
      <c r="L72" s="862"/>
      <c r="M72" s="862"/>
      <c r="N72" s="862"/>
      <c r="O72" s="862"/>
      <c r="P72" s="863"/>
      <c r="Q72" s="864">
        <v>1460</v>
      </c>
      <c r="R72" s="819"/>
      <c r="S72" s="819"/>
      <c r="T72" s="819"/>
      <c r="U72" s="819"/>
      <c r="V72" s="819">
        <v>1460</v>
      </c>
      <c r="W72" s="819"/>
      <c r="X72" s="819"/>
      <c r="Y72" s="819"/>
      <c r="Z72" s="819"/>
      <c r="AA72" s="819">
        <v>0</v>
      </c>
      <c r="AB72" s="819"/>
      <c r="AC72" s="819"/>
      <c r="AD72" s="819"/>
      <c r="AE72" s="819"/>
      <c r="AF72" s="819">
        <v>0</v>
      </c>
      <c r="AG72" s="819"/>
      <c r="AH72" s="819"/>
      <c r="AI72" s="819"/>
      <c r="AJ72" s="819"/>
      <c r="AK72" s="819">
        <v>0</v>
      </c>
      <c r="AL72" s="819"/>
      <c r="AM72" s="819"/>
      <c r="AN72" s="819"/>
      <c r="AO72" s="819"/>
      <c r="AP72" s="819">
        <v>875</v>
      </c>
      <c r="AQ72" s="819"/>
      <c r="AR72" s="819"/>
      <c r="AS72" s="819"/>
      <c r="AT72" s="819"/>
      <c r="AU72" s="819">
        <v>169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542</v>
      </c>
      <c r="C73" s="862"/>
      <c r="D73" s="862"/>
      <c r="E73" s="862"/>
      <c r="F73" s="862"/>
      <c r="G73" s="862"/>
      <c r="H73" s="862"/>
      <c r="I73" s="862"/>
      <c r="J73" s="862"/>
      <c r="K73" s="862"/>
      <c r="L73" s="862"/>
      <c r="M73" s="862"/>
      <c r="N73" s="862"/>
      <c r="O73" s="862"/>
      <c r="P73" s="863"/>
      <c r="Q73" s="864">
        <v>497</v>
      </c>
      <c r="R73" s="819"/>
      <c r="S73" s="819"/>
      <c r="T73" s="819"/>
      <c r="U73" s="819"/>
      <c r="V73" s="819">
        <v>506</v>
      </c>
      <c r="W73" s="819"/>
      <c r="X73" s="819"/>
      <c r="Y73" s="819"/>
      <c r="Z73" s="819"/>
      <c r="AA73" s="819">
        <v>1</v>
      </c>
      <c r="AB73" s="819"/>
      <c r="AC73" s="819"/>
      <c r="AD73" s="819"/>
      <c r="AE73" s="819"/>
      <c r="AF73" s="819">
        <v>1</v>
      </c>
      <c r="AG73" s="819"/>
      <c r="AH73" s="819"/>
      <c r="AI73" s="819"/>
      <c r="AJ73" s="819"/>
      <c r="AK73" s="819">
        <v>0</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543</v>
      </c>
      <c r="C74" s="862"/>
      <c r="D74" s="862"/>
      <c r="E74" s="862"/>
      <c r="F74" s="862"/>
      <c r="G74" s="862"/>
      <c r="H74" s="862"/>
      <c r="I74" s="862"/>
      <c r="J74" s="862"/>
      <c r="K74" s="862"/>
      <c r="L74" s="862"/>
      <c r="M74" s="862"/>
      <c r="N74" s="862"/>
      <c r="O74" s="862"/>
      <c r="P74" s="863"/>
      <c r="Q74" s="864">
        <v>1631</v>
      </c>
      <c r="R74" s="819"/>
      <c r="S74" s="819"/>
      <c r="T74" s="819"/>
      <c r="U74" s="819"/>
      <c r="V74" s="819">
        <v>1586</v>
      </c>
      <c r="W74" s="819"/>
      <c r="X74" s="819"/>
      <c r="Y74" s="819"/>
      <c r="Z74" s="819"/>
      <c r="AA74" s="819">
        <v>44</v>
      </c>
      <c r="AB74" s="819"/>
      <c r="AC74" s="819"/>
      <c r="AD74" s="819"/>
      <c r="AE74" s="819"/>
      <c r="AF74" s="819">
        <v>1306</v>
      </c>
      <c r="AG74" s="819"/>
      <c r="AH74" s="819"/>
      <c r="AI74" s="819"/>
      <c r="AJ74" s="819"/>
      <c r="AK74" s="819">
        <v>0</v>
      </c>
      <c r="AL74" s="819"/>
      <c r="AM74" s="819"/>
      <c r="AN74" s="819"/>
      <c r="AO74" s="819"/>
      <c r="AP74" s="819">
        <v>4443</v>
      </c>
      <c r="AQ74" s="819"/>
      <c r="AR74" s="819"/>
      <c r="AS74" s="819"/>
      <c r="AT74" s="819"/>
      <c r="AU74" s="819">
        <v>99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1354</v>
      </c>
      <c r="AG88" s="830"/>
      <c r="AH88" s="830"/>
      <c r="AI88" s="830"/>
      <c r="AJ88" s="830"/>
      <c r="AK88" s="827"/>
      <c r="AL88" s="827"/>
      <c r="AM88" s="827"/>
      <c r="AN88" s="827"/>
      <c r="AO88" s="827"/>
      <c r="AP88" s="830">
        <v>6842</v>
      </c>
      <c r="AQ88" s="830"/>
      <c r="AR88" s="830"/>
      <c r="AS88" s="830"/>
      <c r="AT88" s="830"/>
      <c r="AU88" s="830">
        <v>615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11</v>
      </c>
      <c r="CS102" s="838"/>
      <c r="CT102" s="838"/>
      <c r="CU102" s="838"/>
      <c r="CV102" s="881"/>
      <c r="CW102" s="880">
        <v>8</v>
      </c>
      <c r="CX102" s="838"/>
      <c r="CY102" s="838"/>
      <c r="CZ102" s="838"/>
      <c r="DA102" s="881"/>
      <c r="DB102" s="880"/>
      <c r="DC102" s="838"/>
      <c r="DD102" s="838"/>
      <c r="DE102" s="838"/>
      <c r="DF102" s="881"/>
      <c r="DG102" s="880">
        <v>1378</v>
      </c>
      <c r="DH102" s="838"/>
      <c r="DI102" s="838"/>
      <c r="DJ102" s="838"/>
      <c r="DK102" s="881"/>
      <c r="DL102" s="880"/>
      <c r="DM102" s="838"/>
      <c r="DN102" s="838"/>
      <c r="DO102" s="838"/>
      <c r="DP102" s="881"/>
      <c r="DQ102" s="880">
        <v>644</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287</v>
      </c>
      <c r="AG109" s="883"/>
      <c r="AH109" s="883"/>
      <c r="AI109" s="883"/>
      <c r="AJ109" s="884"/>
      <c r="AK109" s="882" t="s">
        <v>286</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287</v>
      </c>
      <c r="BW109" s="883"/>
      <c r="BX109" s="883"/>
      <c r="BY109" s="883"/>
      <c r="BZ109" s="884"/>
      <c r="CA109" s="882" t="s">
        <v>286</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287</v>
      </c>
      <c r="DM109" s="883"/>
      <c r="DN109" s="883"/>
      <c r="DO109" s="883"/>
      <c r="DP109" s="884"/>
      <c r="DQ109" s="882" t="s">
        <v>286</v>
      </c>
      <c r="DR109" s="883"/>
      <c r="DS109" s="883"/>
      <c r="DT109" s="883"/>
      <c r="DU109" s="884"/>
      <c r="DV109" s="882" t="s">
        <v>401</v>
      </c>
      <c r="DW109" s="883"/>
      <c r="DX109" s="883"/>
      <c r="DY109" s="883"/>
      <c r="DZ109" s="885"/>
    </row>
    <row r="110" spans="1:131" s="197" customFormat="1" ht="26.25" customHeight="1" x14ac:dyDescent="0.15">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1627315</v>
      </c>
      <c r="AB110" s="890"/>
      <c r="AC110" s="890"/>
      <c r="AD110" s="890"/>
      <c r="AE110" s="891"/>
      <c r="AF110" s="892">
        <v>1511363</v>
      </c>
      <c r="AG110" s="890"/>
      <c r="AH110" s="890"/>
      <c r="AI110" s="890"/>
      <c r="AJ110" s="891"/>
      <c r="AK110" s="892">
        <v>1342671</v>
      </c>
      <c r="AL110" s="890"/>
      <c r="AM110" s="890"/>
      <c r="AN110" s="890"/>
      <c r="AO110" s="891"/>
      <c r="AP110" s="893">
        <v>25.4</v>
      </c>
      <c r="AQ110" s="894"/>
      <c r="AR110" s="894"/>
      <c r="AS110" s="894"/>
      <c r="AT110" s="895"/>
      <c r="AU110" s="896" t="s">
        <v>60</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11820063</v>
      </c>
      <c r="BR110" s="927"/>
      <c r="BS110" s="927"/>
      <c r="BT110" s="927"/>
      <c r="BU110" s="927"/>
      <c r="BV110" s="927">
        <v>11729245</v>
      </c>
      <c r="BW110" s="927"/>
      <c r="BX110" s="927"/>
      <c r="BY110" s="927"/>
      <c r="BZ110" s="927"/>
      <c r="CA110" s="927">
        <v>11954179</v>
      </c>
      <c r="CB110" s="927"/>
      <c r="CC110" s="927"/>
      <c r="CD110" s="927"/>
      <c r="CE110" s="927"/>
      <c r="CF110" s="941">
        <v>226.3</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t="s">
        <v>110</v>
      </c>
      <c r="BR111" s="920"/>
      <c r="BS111" s="920"/>
      <c r="BT111" s="920"/>
      <c r="BU111" s="920"/>
      <c r="BV111" s="920" t="s">
        <v>110</v>
      </c>
      <c r="BW111" s="920"/>
      <c r="BX111" s="920"/>
      <c r="BY111" s="920"/>
      <c r="BZ111" s="920"/>
      <c r="CA111" s="920" t="s">
        <v>110</v>
      </c>
      <c r="CB111" s="920"/>
      <c r="CC111" s="920"/>
      <c r="CD111" s="920"/>
      <c r="CE111" s="920"/>
      <c r="CF111" s="914" t="s">
        <v>110</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x14ac:dyDescent="0.15">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10579497</v>
      </c>
      <c r="BR112" s="920"/>
      <c r="BS112" s="920"/>
      <c r="BT112" s="920"/>
      <c r="BU112" s="920"/>
      <c r="BV112" s="920">
        <v>9982009</v>
      </c>
      <c r="BW112" s="920"/>
      <c r="BX112" s="920"/>
      <c r="BY112" s="920"/>
      <c r="BZ112" s="920"/>
      <c r="CA112" s="920">
        <v>9447035</v>
      </c>
      <c r="CB112" s="920"/>
      <c r="CC112" s="920"/>
      <c r="CD112" s="920"/>
      <c r="CE112" s="920"/>
      <c r="CF112" s="914">
        <v>178.9</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651631</v>
      </c>
      <c r="AB113" s="934"/>
      <c r="AC113" s="934"/>
      <c r="AD113" s="934"/>
      <c r="AE113" s="935"/>
      <c r="AF113" s="936">
        <v>655285</v>
      </c>
      <c r="AG113" s="934"/>
      <c r="AH113" s="934"/>
      <c r="AI113" s="934"/>
      <c r="AJ113" s="935"/>
      <c r="AK113" s="936">
        <v>738105</v>
      </c>
      <c r="AL113" s="934"/>
      <c r="AM113" s="934"/>
      <c r="AN113" s="934"/>
      <c r="AO113" s="935"/>
      <c r="AP113" s="937">
        <v>14</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865868</v>
      </c>
      <c r="BR113" s="920"/>
      <c r="BS113" s="920"/>
      <c r="BT113" s="920"/>
      <c r="BU113" s="920"/>
      <c r="BV113" s="920">
        <v>775595</v>
      </c>
      <c r="BW113" s="920"/>
      <c r="BX113" s="920"/>
      <c r="BY113" s="920"/>
      <c r="BZ113" s="920"/>
      <c r="CA113" s="920">
        <v>613687</v>
      </c>
      <c r="CB113" s="920"/>
      <c r="CC113" s="920"/>
      <c r="CD113" s="920"/>
      <c r="CE113" s="920"/>
      <c r="CF113" s="914">
        <v>11.6</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160533</v>
      </c>
      <c r="AB114" s="959"/>
      <c r="AC114" s="959"/>
      <c r="AD114" s="959"/>
      <c r="AE114" s="960"/>
      <c r="AF114" s="961">
        <v>161727</v>
      </c>
      <c r="AG114" s="959"/>
      <c r="AH114" s="959"/>
      <c r="AI114" s="959"/>
      <c r="AJ114" s="960"/>
      <c r="AK114" s="961">
        <v>176983</v>
      </c>
      <c r="AL114" s="959"/>
      <c r="AM114" s="959"/>
      <c r="AN114" s="959"/>
      <c r="AO114" s="960"/>
      <c r="AP114" s="962">
        <v>3.4</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954547</v>
      </c>
      <c r="BR114" s="920"/>
      <c r="BS114" s="920"/>
      <c r="BT114" s="920"/>
      <c r="BU114" s="920"/>
      <c r="BV114" s="920">
        <v>887462</v>
      </c>
      <c r="BW114" s="920"/>
      <c r="BX114" s="920"/>
      <c r="BY114" s="920"/>
      <c r="BZ114" s="920"/>
      <c r="CA114" s="920">
        <v>646533</v>
      </c>
      <c r="CB114" s="920"/>
      <c r="CC114" s="920"/>
      <c r="CD114" s="920"/>
      <c r="CE114" s="920"/>
      <c r="CF114" s="914">
        <v>12.2</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110</v>
      </c>
      <c r="AB115" s="934"/>
      <c r="AC115" s="934"/>
      <c r="AD115" s="934"/>
      <c r="AE115" s="935"/>
      <c r="AF115" s="936" t="s">
        <v>110</v>
      </c>
      <c r="AG115" s="934"/>
      <c r="AH115" s="934"/>
      <c r="AI115" s="934"/>
      <c r="AJ115" s="935"/>
      <c r="AK115" s="936" t="s">
        <v>110</v>
      </c>
      <c r="AL115" s="934"/>
      <c r="AM115" s="934"/>
      <c r="AN115" s="934"/>
      <c r="AO115" s="935"/>
      <c r="AP115" s="937" t="s">
        <v>110</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v>651836</v>
      </c>
      <c r="BR115" s="920"/>
      <c r="BS115" s="920"/>
      <c r="BT115" s="920"/>
      <c r="BU115" s="920"/>
      <c r="BV115" s="920">
        <v>657356</v>
      </c>
      <c r="BW115" s="920"/>
      <c r="BX115" s="920"/>
      <c r="BY115" s="920"/>
      <c r="BZ115" s="920"/>
      <c r="CA115" s="920">
        <v>643546</v>
      </c>
      <c r="CB115" s="920"/>
      <c r="CC115" s="920"/>
      <c r="CD115" s="920"/>
      <c r="CE115" s="920"/>
      <c r="CF115" s="914">
        <v>12.2</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x14ac:dyDescent="0.15">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2439479</v>
      </c>
      <c r="AB117" s="966"/>
      <c r="AC117" s="966"/>
      <c r="AD117" s="966"/>
      <c r="AE117" s="967"/>
      <c r="AF117" s="965">
        <v>2328375</v>
      </c>
      <c r="AG117" s="966"/>
      <c r="AH117" s="966"/>
      <c r="AI117" s="966"/>
      <c r="AJ117" s="967"/>
      <c r="AK117" s="965">
        <v>2257759</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287</v>
      </c>
      <c r="AG118" s="883"/>
      <c r="AH118" s="883"/>
      <c r="AI118" s="883"/>
      <c r="AJ118" s="884"/>
      <c r="AK118" s="882" t="s">
        <v>286</v>
      </c>
      <c r="AL118" s="883"/>
      <c r="AM118" s="883"/>
      <c r="AN118" s="883"/>
      <c r="AO118" s="884"/>
      <c r="AP118" s="990" t="s">
        <v>401</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429</v>
      </c>
      <c r="BP118" s="994"/>
      <c r="BQ118" s="985">
        <v>24871811</v>
      </c>
      <c r="BR118" s="986"/>
      <c r="BS118" s="986"/>
      <c r="BT118" s="986"/>
      <c r="BU118" s="986"/>
      <c r="BV118" s="986">
        <v>24031667</v>
      </c>
      <c r="BW118" s="986"/>
      <c r="BX118" s="986"/>
      <c r="BY118" s="986"/>
      <c r="BZ118" s="986"/>
      <c r="CA118" s="986">
        <v>23304980</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2332452</v>
      </c>
      <c r="BR119" s="927"/>
      <c r="BS119" s="927"/>
      <c r="BT119" s="927"/>
      <c r="BU119" s="927"/>
      <c r="BV119" s="927">
        <v>2689817</v>
      </c>
      <c r="BW119" s="927"/>
      <c r="BX119" s="927"/>
      <c r="BY119" s="927"/>
      <c r="BZ119" s="927"/>
      <c r="CA119" s="927">
        <v>2943713</v>
      </c>
      <c r="CB119" s="927"/>
      <c r="CC119" s="927"/>
      <c r="CD119" s="927"/>
      <c r="CE119" s="927"/>
      <c r="CF119" s="941">
        <v>55.7</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x14ac:dyDescent="0.15">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2178374</v>
      </c>
      <c r="BR120" s="920"/>
      <c r="BS120" s="920"/>
      <c r="BT120" s="920"/>
      <c r="BU120" s="920"/>
      <c r="BV120" s="920">
        <v>2136256</v>
      </c>
      <c r="BW120" s="920"/>
      <c r="BX120" s="920"/>
      <c r="BY120" s="920"/>
      <c r="BZ120" s="920"/>
      <c r="CA120" s="920">
        <v>2086186</v>
      </c>
      <c r="CB120" s="920"/>
      <c r="CC120" s="920"/>
      <c r="CD120" s="920"/>
      <c r="CE120" s="920"/>
      <c r="CF120" s="914">
        <v>39.5</v>
      </c>
      <c r="CG120" s="915"/>
      <c r="CH120" s="915"/>
      <c r="CI120" s="915"/>
      <c r="CJ120" s="915"/>
      <c r="CK120" s="1013" t="s">
        <v>435</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8381745</v>
      </c>
      <c r="DH120" s="927"/>
      <c r="DI120" s="927"/>
      <c r="DJ120" s="927"/>
      <c r="DK120" s="927"/>
      <c r="DL120" s="927">
        <v>8002267</v>
      </c>
      <c r="DM120" s="927"/>
      <c r="DN120" s="927"/>
      <c r="DO120" s="927"/>
      <c r="DP120" s="927"/>
      <c r="DQ120" s="927">
        <v>7593401</v>
      </c>
      <c r="DR120" s="927"/>
      <c r="DS120" s="927"/>
      <c r="DT120" s="927"/>
      <c r="DU120" s="927"/>
      <c r="DV120" s="928">
        <v>143.80000000000001</v>
      </c>
      <c r="DW120" s="928"/>
      <c r="DX120" s="928"/>
      <c r="DY120" s="928"/>
      <c r="DZ120" s="929"/>
    </row>
    <row r="121" spans="1:130" s="197" customFormat="1" ht="26.25" customHeight="1" x14ac:dyDescent="0.15">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17443122</v>
      </c>
      <c r="BR121" s="986"/>
      <c r="BS121" s="986"/>
      <c r="BT121" s="986"/>
      <c r="BU121" s="986"/>
      <c r="BV121" s="986">
        <v>17843810</v>
      </c>
      <c r="BW121" s="986"/>
      <c r="BX121" s="986"/>
      <c r="BY121" s="986"/>
      <c r="BZ121" s="986"/>
      <c r="CA121" s="986">
        <v>17498204</v>
      </c>
      <c r="CB121" s="986"/>
      <c r="CC121" s="986"/>
      <c r="CD121" s="986"/>
      <c r="CE121" s="986"/>
      <c r="CF121" s="1024">
        <v>331.3</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2197752</v>
      </c>
      <c r="DH121" s="920"/>
      <c r="DI121" s="920"/>
      <c r="DJ121" s="920"/>
      <c r="DK121" s="920"/>
      <c r="DL121" s="920">
        <v>1979742</v>
      </c>
      <c r="DM121" s="920"/>
      <c r="DN121" s="920"/>
      <c r="DO121" s="920"/>
      <c r="DP121" s="920"/>
      <c r="DQ121" s="920">
        <v>1853634</v>
      </c>
      <c r="DR121" s="920"/>
      <c r="DS121" s="920"/>
      <c r="DT121" s="920"/>
      <c r="DU121" s="920"/>
      <c r="DV121" s="921">
        <v>35.1</v>
      </c>
      <c r="DW121" s="921"/>
      <c r="DX121" s="921"/>
      <c r="DY121" s="921"/>
      <c r="DZ121" s="922"/>
    </row>
    <row r="122" spans="1:130" s="197" customFormat="1" ht="26.25" customHeight="1" x14ac:dyDescent="0.15">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438</v>
      </c>
      <c r="BP122" s="994"/>
      <c r="BQ122" s="1034">
        <v>21953948</v>
      </c>
      <c r="BR122" s="1035"/>
      <c r="BS122" s="1035"/>
      <c r="BT122" s="1035"/>
      <c r="BU122" s="1035"/>
      <c r="BV122" s="1035">
        <v>22669883</v>
      </c>
      <c r="BW122" s="1035"/>
      <c r="BX122" s="1035"/>
      <c r="BY122" s="1035"/>
      <c r="BZ122" s="1035"/>
      <c r="CA122" s="1035">
        <v>22528103</v>
      </c>
      <c r="CB122" s="1035"/>
      <c r="CC122" s="1035"/>
      <c r="CD122" s="1035"/>
      <c r="CE122" s="1035"/>
      <c r="CF122" s="987"/>
      <c r="CG122" s="988"/>
      <c r="CH122" s="988"/>
      <c r="CI122" s="988"/>
      <c r="CJ122" s="989"/>
      <c r="CK122" s="1016"/>
      <c r="CL122" s="1017"/>
      <c r="CM122" s="1017"/>
      <c r="CN122" s="1017"/>
      <c r="CO122" s="1018"/>
      <c r="CP122" s="1007" t="s">
        <v>380</v>
      </c>
      <c r="CQ122" s="1008"/>
      <c r="CR122" s="1008"/>
      <c r="CS122" s="1008"/>
      <c r="CT122" s="1008"/>
      <c r="CU122" s="1008"/>
      <c r="CV122" s="1008"/>
      <c r="CW122" s="1008"/>
      <c r="CX122" s="1008"/>
      <c r="CY122" s="1008"/>
      <c r="CZ122" s="1008"/>
      <c r="DA122" s="1008"/>
      <c r="DB122" s="1008"/>
      <c r="DC122" s="1008"/>
      <c r="DD122" s="1008"/>
      <c r="DE122" s="1008"/>
      <c r="DF122" s="1009"/>
      <c r="DG122" s="919" t="s">
        <v>110</v>
      </c>
      <c r="DH122" s="920"/>
      <c r="DI122" s="920"/>
      <c r="DJ122" s="920"/>
      <c r="DK122" s="920"/>
      <c r="DL122" s="920" t="s">
        <v>110</v>
      </c>
      <c r="DM122" s="920"/>
      <c r="DN122" s="920"/>
      <c r="DO122" s="920"/>
      <c r="DP122" s="920"/>
      <c r="DQ122" s="920" t="s">
        <v>110</v>
      </c>
      <c r="DR122" s="920"/>
      <c r="DS122" s="920"/>
      <c r="DT122" s="920"/>
      <c r="DU122" s="920"/>
      <c r="DV122" s="921" t="s">
        <v>110</v>
      </c>
      <c r="DW122" s="921"/>
      <c r="DX122" s="921"/>
      <c r="DY122" s="921"/>
      <c r="DZ122" s="922"/>
    </row>
    <row r="123" spans="1:130" s="197" customFormat="1" ht="26.25" customHeight="1" thickBot="1" x14ac:dyDescent="0.2">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55.2</v>
      </c>
      <c r="BR123" s="1027"/>
      <c r="BS123" s="1027"/>
      <c r="BT123" s="1027"/>
      <c r="BU123" s="1027"/>
      <c r="BV123" s="1027">
        <v>26.3</v>
      </c>
      <c r="BW123" s="1027"/>
      <c r="BX123" s="1027"/>
      <c r="BY123" s="1027"/>
      <c r="BZ123" s="1027"/>
      <c r="CA123" s="1027">
        <v>14.7</v>
      </c>
      <c r="CB123" s="1027"/>
      <c r="CC123" s="1027"/>
      <c r="CD123" s="1027"/>
      <c r="CE123" s="1027"/>
      <c r="CF123" s="1028"/>
      <c r="CG123" s="1029"/>
      <c r="CH123" s="1029"/>
      <c r="CI123" s="1029"/>
      <c r="CJ123" s="1030"/>
      <c r="CK123" s="1016"/>
      <c r="CL123" s="1017"/>
      <c r="CM123" s="1017"/>
      <c r="CN123" s="1017"/>
      <c r="CO123" s="1018"/>
      <c r="CP123" s="1007" t="s">
        <v>440</v>
      </c>
      <c r="CQ123" s="1008"/>
      <c r="CR123" s="1008"/>
      <c r="CS123" s="1008"/>
      <c r="CT123" s="1008"/>
      <c r="CU123" s="1008"/>
      <c r="CV123" s="1008"/>
      <c r="CW123" s="1008"/>
      <c r="CX123" s="1008"/>
      <c r="CY123" s="1008"/>
      <c r="CZ123" s="1008"/>
      <c r="DA123" s="1008"/>
      <c r="DB123" s="1008"/>
      <c r="DC123" s="1008"/>
      <c r="DD123" s="1008"/>
      <c r="DE123" s="1008"/>
      <c r="DF123" s="1009"/>
      <c r="DG123" s="958" t="s">
        <v>110</v>
      </c>
      <c r="DH123" s="959"/>
      <c r="DI123" s="959"/>
      <c r="DJ123" s="959"/>
      <c r="DK123" s="960"/>
      <c r="DL123" s="961" t="s">
        <v>110</v>
      </c>
      <c r="DM123" s="959"/>
      <c r="DN123" s="959"/>
      <c r="DO123" s="959"/>
      <c r="DP123" s="960"/>
      <c r="DQ123" s="961" t="s">
        <v>110</v>
      </c>
      <c r="DR123" s="959"/>
      <c r="DS123" s="959"/>
      <c r="DT123" s="959"/>
      <c r="DU123" s="960"/>
      <c r="DV123" s="962" t="s">
        <v>110</v>
      </c>
      <c r="DW123" s="963"/>
      <c r="DX123" s="963"/>
      <c r="DY123" s="963"/>
      <c r="DZ123" s="964"/>
    </row>
    <row r="124" spans="1:130" s="197" customFormat="1" ht="26.25" customHeight="1" x14ac:dyDescent="0.15">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v>636086</v>
      </c>
      <c r="DH126" s="920"/>
      <c r="DI126" s="920"/>
      <c r="DJ126" s="920"/>
      <c r="DK126" s="920"/>
      <c r="DL126" s="920">
        <v>657356</v>
      </c>
      <c r="DM126" s="920"/>
      <c r="DN126" s="920"/>
      <c r="DO126" s="920"/>
      <c r="DP126" s="920"/>
      <c r="DQ126" s="920">
        <v>643546</v>
      </c>
      <c r="DR126" s="920"/>
      <c r="DS126" s="920"/>
      <c r="DT126" s="920"/>
      <c r="DU126" s="920"/>
      <c r="DV126" s="921">
        <v>12.2</v>
      </c>
      <c r="DW126" s="921"/>
      <c r="DX126" s="921"/>
      <c r="DY126" s="921"/>
      <c r="DZ126" s="922"/>
    </row>
    <row r="127" spans="1:130" s="197" customFormat="1" ht="26.25" customHeight="1" thickBot="1" x14ac:dyDescent="0.2">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450</v>
      </c>
      <c r="AY127" s="887"/>
      <c r="AZ127" s="887"/>
      <c r="BA127" s="887"/>
      <c r="BB127" s="887"/>
      <c r="BC127" s="887"/>
      <c r="BD127" s="887"/>
      <c r="BE127" s="888"/>
      <c r="BF127" s="1041" t="s">
        <v>110</v>
      </c>
      <c r="BG127" s="1042"/>
      <c r="BH127" s="1042"/>
      <c r="BI127" s="1042"/>
      <c r="BJ127" s="1042"/>
      <c r="BK127" s="1042"/>
      <c r="BL127" s="1051"/>
      <c r="BM127" s="1041">
        <v>14.07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v>15750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x14ac:dyDescent="0.15">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246587</v>
      </c>
      <c r="AB128" s="1090"/>
      <c r="AC128" s="1090"/>
      <c r="AD128" s="1090"/>
      <c r="AE128" s="1091"/>
      <c r="AF128" s="1092">
        <v>230562</v>
      </c>
      <c r="AG128" s="1090"/>
      <c r="AH128" s="1090"/>
      <c r="AI128" s="1090"/>
      <c r="AJ128" s="1091"/>
      <c r="AK128" s="1092">
        <v>223636</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110</v>
      </c>
      <c r="BG128" s="1067"/>
      <c r="BH128" s="1067"/>
      <c r="BI128" s="1067"/>
      <c r="BJ128" s="1067"/>
      <c r="BK128" s="1067"/>
      <c r="BL128" s="1068"/>
      <c r="BM128" s="1066">
        <v>19.07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6804156</v>
      </c>
      <c r="AB129" s="959"/>
      <c r="AC129" s="959"/>
      <c r="AD129" s="959"/>
      <c r="AE129" s="960"/>
      <c r="AF129" s="961">
        <v>6795891</v>
      </c>
      <c r="AG129" s="959"/>
      <c r="AH129" s="959"/>
      <c r="AI129" s="959"/>
      <c r="AJ129" s="960"/>
      <c r="AK129" s="961">
        <v>6928763</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9.6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1536218</v>
      </c>
      <c r="AB130" s="959"/>
      <c r="AC130" s="959"/>
      <c r="AD130" s="959"/>
      <c r="AE130" s="960"/>
      <c r="AF130" s="961">
        <v>1618646</v>
      </c>
      <c r="AG130" s="959"/>
      <c r="AH130" s="959"/>
      <c r="AI130" s="959"/>
      <c r="AJ130" s="960"/>
      <c r="AK130" s="961">
        <v>1646919</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14.7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5267938</v>
      </c>
      <c r="AB131" s="998"/>
      <c r="AC131" s="998"/>
      <c r="AD131" s="998"/>
      <c r="AE131" s="999"/>
      <c r="AF131" s="1000">
        <v>5177245</v>
      </c>
      <c r="AG131" s="998"/>
      <c r="AH131" s="998"/>
      <c r="AI131" s="998"/>
      <c r="AJ131" s="999"/>
      <c r="AK131" s="1000">
        <v>5281844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12.4654846</v>
      </c>
      <c r="AB132" s="1104"/>
      <c r="AC132" s="1104"/>
      <c r="AD132" s="1104"/>
      <c r="AE132" s="1105"/>
      <c r="AF132" s="1106">
        <v>9.2552506210000001</v>
      </c>
      <c r="AG132" s="1104"/>
      <c r="AH132" s="1104"/>
      <c r="AI132" s="1104"/>
      <c r="AJ132" s="1105"/>
      <c r="AK132" s="1106">
        <v>7.3308488470000004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15.5</v>
      </c>
      <c r="AB133" s="1111"/>
      <c r="AC133" s="1111"/>
      <c r="AD133" s="1111"/>
      <c r="AE133" s="1112"/>
      <c r="AF133" s="1110">
        <v>12.9</v>
      </c>
      <c r="AG133" s="1111"/>
      <c r="AH133" s="1111"/>
      <c r="AI133" s="1111"/>
      <c r="AJ133" s="1112"/>
      <c r="AK133" s="1110">
        <v>9.6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7" t="s">
        <v>466</v>
      </c>
      <c r="L7" s="254"/>
      <c r="M7" s="255" t="s">
        <v>467</v>
      </c>
      <c r="N7" s="256"/>
    </row>
    <row r="8" spans="1:16" x14ac:dyDescent="0.15">
      <c r="A8" s="248"/>
      <c r="B8" s="244"/>
      <c r="C8" s="244"/>
      <c r="D8" s="244"/>
      <c r="E8" s="244"/>
      <c r="F8" s="244"/>
      <c r="G8" s="257"/>
      <c r="H8" s="258"/>
      <c r="I8" s="258"/>
      <c r="J8" s="259"/>
      <c r="K8" s="1118"/>
      <c r="L8" s="260" t="s">
        <v>468</v>
      </c>
      <c r="M8" s="261" t="s">
        <v>469</v>
      </c>
      <c r="N8" s="262" t="s">
        <v>470</v>
      </c>
    </row>
    <row r="9" spans="1:16" x14ac:dyDescent="0.15">
      <c r="A9" s="248"/>
      <c r="B9" s="244"/>
      <c r="C9" s="244"/>
      <c r="D9" s="244"/>
      <c r="E9" s="244"/>
      <c r="F9" s="244"/>
      <c r="G9" s="1119" t="s">
        <v>471</v>
      </c>
      <c r="H9" s="1120"/>
      <c r="I9" s="1120"/>
      <c r="J9" s="1121"/>
      <c r="K9" s="263">
        <v>1593265</v>
      </c>
      <c r="L9" s="264">
        <v>89550</v>
      </c>
      <c r="M9" s="265">
        <v>78171</v>
      </c>
      <c r="N9" s="266">
        <v>14.6</v>
      </c>
    </row>
    <row r="10" spans="1:16" x14ac:dyDescent="0.15">
      <c r="A10" s="248"/>
      <c r="B10" s="244"/>
      <c r="C10" s="244"/>
      <c r="D10" s="244"/>
      <c r="E10" s="244"/>
      <c r="F10" s="244"/>
      <c r="G10" s="1119" t="s">
        <v>472</v>
      </c>
      <c r="H10" s="1120"/>
      <c r="I10" s="1120"/>
      <c r="J10" s="1121"/>
      <c r="K10" s="267">
        <v>78192</v>
      </c>
      <c r="L10" s="268">
        <v>4395</v>
      </c>
      <c r="M10" s="269">
        <v>7086</v>
      </c>
      <c r="N10" s="270">
        <v>-38</v>
      </c>
    </row>
    <row r="11" spans="1:16" ht="13.5" customHeight="1" x14ac:dyDescent="0.15">
      <c r="A11" s="248"/>
      <c r="B11" s="244"/>
      <c r="C11" s="244"/>
      <c r="D11" s="244"/>
      <c r="E11" s="244"/>
      <c r="F11" s="244"/>
      <c r="G11" s="1119" t="s">
        <v>473</v>
      </c>
      <c r="H11" s="1120"/>
      <c r="I11" s="1120"/>
      <c r="J11" s="1121"/>
      <c r="K11" s="267">
        <v>292451</v>
      </c>
      <c r="L11" s="268">
        <v>16437</v>
      </c>
      <c r="M11" s="269">
        <v>8305</v>
      </c>
      <c r="N11" s="270">
        <v>97.9</v>
      </c>
    </row>
    <row r="12" spans="1:16" ht="13.5" customHeight="1" x14ac:dyDescent="0.15">
      <c r="A12" s="248"/>
      <c r="B12" s="244"/>
      <c r="C12" s="244"/>
      <c r="D12" s="244"/>
      <c r="E12" s="244"/>
      <c r="F12" s="244"/>
      <c r="G12" s="1119" t="s">
        <v>474</v>
      </c>
      <c r="H12" s="1120"/>
      <c r="I12" s="1120"/>
      <c r="J12" s="1121"/>
      <c r="K12" s="267">
        <v>10361</v>
      </c>
      <c r="L12" s="268">
        <v>582</v>
      </c>
      <c r="M12" s="269">
        <v>1019</v>
      </c>
      <c r="N12" s="270">
        <v>-42.9</v>
      </c>
    </row>
    <row r="13" spans="1:16" ht="13.5" customHeight="1" x14ac:dyDescent="0.15">
      <c r="A13" s="248"/>
      <c r="B13" s="244"/>
      <c r="C13" s="244"/>
      <c r="D13" s="244"/>
      <c r="E13" s="244"/>
      <c r="F13" s="244"/>
      <c r="G13" s="1119" t="s">
        <v>475</v>
      </c>
      <c r="H13" s="1120"/>
      <c r="I13" s="1120"/>
      <c r="J13" s="1121"/>
      <c r="K13" s="267" t="s">
        <v>476</v>
      </c>
      <c r="L13" s="268" t="s">
        <v>476</v>
      </c>
      <c r="M13" s="269" t="s">
        <v>476</v>
      </c>
      <c r="N13" s="270" t="s">
        <v>476</v>
      </c>
    </row>
    <row r="14" spans="1:16" ht="13.5" customHeight="1" x14ac:dyDescent="0.15">
      <c r="A14" s="248"/>
      <c r="B14" s="244"/>
      <c r="C14" s="244"/>
      <c r="D14" s="244"/>
      <c r="E14" s="244"/>
      <c r="F14" s="244"/>
      <c r="G14" s="1119" t="s">
        <v>477</v>
      </c>
      <c r="H14" s="1120"/>
      <c r="I14" s="1120"/>
      <c r="J14" s="1121"/>
      <c r="K14" s="267">
        <v>80269</v>
      </c>
      <c r="L14" s="268">
        <v>4512</v>
      </c>
      <c r="M14" s="269">
        <v>3571</v>
      </c>
      <c r="N14" s="270">
        <v>26.4</v>
      </c>
    </row>
    <row r="15" spans="1:16" ht="13.5" customHeight="1" x14ac:dyDescent="0.15">
      <c r="A15" s="248"/>
      <c r="B15" s="244"/>
      <c r="C15" s="244"/>
      <c r="D15" s="244"/>
      <c r="E15" s="244"/>
      <c r="F15" s="244"/>
      <c r="G15" s="1119" t="s">
        <v>478</v>
      </c>
      <c r="H15" s="1120"/>
      <c r="I15" s="1120"/>
      <c r="J15" s="1121"/>
      <c r="K15" s="267">
        <v>67638</v>
      </c>
      <c r="L15" s="268">
        <v>3802</v>
      </c>
      <c r="M15" s="269">
        <v>1563</v>
      </c>
      <c r="N15" s="270">
        <v>143.30000000000001</v>
      </c>
    </row>
    <row r="16" spans="1:16" x14ac:dyDescent="0.15">
      <c r="A16" s="248"/>
      <c r="B16" s="244"/>
      <c r="C16" s="244"/>
      <c r="D16" s="244"/>
      <c r="E16" s="244"/>
      <c r="F16" s="244"/>
      <c r="G16" s="1122" t="s">
        <v>479</v>
      </c>
      <c r="H16" s="1123"/>
      <c r="I16" s="1123"/>
      <c r="J16" s="1124"/>
      <c r="K16" s="268">
        <v>-141207</v>
      </c>
      <c r="L16" s="268">
        <v>-7937</v>
      </c>
      <c r="M16" s="269">
        <v>-7459</v>
      </c>
      <c r="N16" s="270">
        <v>6.4</v>
      </c>
    </row>
    <row r="17" spans="1:16" x14ac:dyDescent="0.15">
      <c r="A17" s="248"/>
      <c r="B17" s="244"/>
      <c r="C17" s="244"/>
      <c r="D17" s="244"/>
      <c r="E17" s="244"/>
      <c r="F17" s="244"/>
      <c r="G17" s="1122" t="s">
        <v>170</v>
      </c>
      <c r="H17" s="1123"/>
      <c r="I17" s="1123"/>
      <c r="J17" s="1124"/>
      <c r="K17" s="268">
        <v>1980969</v>
      </c>
      <c r="L17" s="268">
        <v>111340</v>
      </c>
      <c r="M17" s="269">
        <v>92257</v>
      </c>
      <c r="N17" s="270">
        <v>20.7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4" t="s">
        <v>484</v>
      </c>
      <c r="H21" s="1115"/>
      <c r="I21" s="1115"/>
      <c r="J21" s="1116"/>
      <c r="K21" s="280">
        <v>9.67</v>
      </c>
      <c r="L21" s="281">
        <v>8.7899999999999991</v>
      </c>
      <c r="M21" s="282">
        <v>0.88</v>
      </c>
      <c r="N21" s="249"/>
      <c r="O21" s="283"/>
      <c r="P21" s="279"/>
    </row>
    <row r="22" spans="1:16" s="284" customFormat="1" x14ac:dyDescent="0.15">
      <c r="A22" s="279"/>
      <c r="B22" s="249"/>
      <c r="C22" s="249"/>
      <c r="D22" s="249"/>
      <c r="E22" s="249"/>
      <c r="F22" s="249"/>
      <c r="G22" s="1114" t="s">
        <v>485</v>
      </c>
      <c r="H22" s="1115"/>
      <c r="I22" s="1115"/>
      <c r="J22" s="1116"/>
      <c r="K22" s="285">
        <v>99.7</v>
      </c>
      <c r="L22" s="286">
        <v>97.6</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466</v>
      </c>
      <c r="L30" s="254"/>
      <c r="M30" s="255" t="s">
        <v>467</v>
      </c>
      <c r="N30" s="256"/>
    </row>
    <row r="31" spans="1:16" x14ac:dyDescent="0.15">
      <c r="A31" s="248"/>
      <c r="B31" s="244"/>
      <c r="C31" s="244"/>
      <c r="D31" s="244"/>
      <c r="E31" s="244"/>
      <c r="F31" s="244"/>
      <c r="G31" s="257"/>
      <c r="H31" s="258"/>
      <c r="I31" s="258"/>
      <c r="J31" s="259"/>
      <c r="K31" s="1118"/>
      <c r="L31" s="260" t="s">
        <v>468</v>
      </c>
      <c r="M31" s="261" t="s">
        <v>469</v>
      </c>
      <c r="N31" s="262" t="s">
        <v>470</v>
      </c>
    </row>
    <row r="32" spans="1:16" ht="27" customHeight="1" x14ac:dyDescent="0.15">
      <c r="A32" s="248"/>
      <c r="B32" s="244"/>
      <c r="C32" s="244"/>
      <c r="D32" s="244"/>
      <c r="E32" s="244"/>
      <c r="F32" s="244"/>
      <c r="G32" s="1130" t="s">
        <v>489</v>
      </c>
      <c r="H32" s="1131"/>
      <c r="I32" s="1131"/>
      <c r="J32" s="1132"/>
      <c r="K32" s="294">
        <v>1342671</v>
      </c>
      <c r="L32" s="294">
        <v>75465</v>
      </c>
      <c r="M32" s="295">
        <v>53720</v>
      </c>
      <c r="N32" s="296">
        <v>40.5</v>
      </c>
    </row>
    <row r="33" spans="1:16" ht="13.5" customHeight="1" x14ac:dyDescent="0.15">
      <c r="A33" s="248"/>
      <c r="B33" s="244"/>
      <c r="C33" s="244"/>
      <c r="D33" s="244"/>
      <c r="E33" s="244"/>
      <c r="F33" s="244"/>
      <c r="G33" s="1130" t="s">
        <v>490</v>
      </c>
      <c r="H33" s="1131"/>
      <c r="I33" s="1131"/>
      <c r="J33" s="1132"/>
      <c r="K33" s="294" t="s">
        <v>476</v>
      </c>
      <c r="L33" s="294" t="s">
        <v>476</v>
      </c>
      <c r="M33" s="295" t="s">
        <v>476</v>
      </c>
      <c r="N33" s="296" t="s">
        <v>476</v>
      </c>
    </row>
    <row r="34" spans="1:16" ht="27" customHeight="1" x14ac:dyDescent="0.15">
      <c r="A34" s="248"/>
      <c r="B34" s="244"/>
      <c r="C34" s="244"/>
      <c r="D34" s="244"/>
      <c r="E34" s="244"/>
      <c r="F34" s="244"/>
      <c r="G34" s="1130" t="s">
        <v>491</v>
      </c>
      <c r="H34" s="1131"/>
      <c r="I34" s="1131"/>
      <c r="J34" s="1132"/>
      <c r="K34" s="294" t="s">
        <v>476</v>
      </c>
      <c r="L34" s="294" t="s">
        <v>476</v>
      </c>
      <c r="M34" s="295">
        <v>10</v>
      </c>
      <c r="N34" s="296" t="s">
        <v>476</v>
      </c>
    </row>
    <row r="35" spans="1:16" ht="27" customHeight="1" x14ac:dyDescent="0.15">
      <c r="A35" s="248"/>
      <c r="B35" s="244"/>
      <c r="C35" s="244"/>
      <c r="D35" s="244"/>
      <c r="E35" s="244"/>
      <c r="F35" s="244"/>
      <c r="G35" s="1130" t="s">
        <v>492</v>
      </c>
      <c r="H35" s="1131"/>
      <c r="I35" s="1131"/>
      <c r="J35" s="1132"/>
      <c r="K35" s="294">
        <v>738105</v>
      </c>
      <c r="L35" s="294">
        <v>41485</v>
      </c>
      <c r="M35" s="295">
        <v>17157</v>
      </c>
      <c r="N35" s="296">
        <v>141.80000000000001</v>
      </c>
    </row>
    <row r="36" spans="1:16" ht="27" customHeight="1" x14ac:dyDescent="0.15">
      <c r="A36" s="248"/>
      <c r="B36" s="244"/>
      <c r="C36" s="244"/>
      <c r="D36" s="244"/>
      <c r="E36" s="244"/>
      <c r="F36" s="244"/>
      <c r="G36" s="1130" t="s">
        <v>493</v>
      </c>
      <c r="H36" s="1131"/>
      <c r="I36" s="1131"/>
      <c r="J36" s="1132"/>
      <c r="K36" s="294">
        <v>176983</v>
      </c>
      <c r="L36" s="294">
        <v>9947</v>
      </c>
      <c r="M36" s="295">
        <v>2855</v>
      </c>
      <c r="N36" s="296">
        <v>248.4</v>
      </c>
    </row>
    <row r="37" spans="1:16" ht="13.5" customHeight="1" x14ac:dyDescent="0.15">
      <c r="A37" s="248"/>
      <c r="B37" s="244"/>
      <c r="C37" s="244"/>
      <c r="D37" s="244"/>
      <c r="E37" s="244"/>
      <c r="F37" s="244"/>
      <c r="G37" s="1130" t="s">
        <v>494</v>
      </c>
      <c r="H37" s="1131"/>
      <c r="I37" s="1131"/>
      <c r="J37" s="1132"/>
      <c r="K37" s="294" t="s">
        <v>476</v>
      </c>
      <c r="L37" s="294" t="s">
        <v>476</v>
      </c>
      <c r="M37" s="295">
        <v>650</v>
      </c>
      <c r="N37" s="296" t="s">
        <v>476</v>
      </c>
    </row>
    <row r="38" spans="1:16" ht="27" customHeight="1" x14ac:dyDescent="0.15">
      <c r="A38" s="248"/>
      <c r="B38" s="244"/>
      <c r="C38" s="244"/>
      <c r="D38" s="244"/>
      <c r="E38" s="244"/>
      <c r="F38" s="244"/>
      <c r="G38" s="1133" t="s">
        <v>495</v>
      </c>
      <c r="H38" s="1134"/>
      <c r="I38" s="1134"/>
      <c r="J38" s="1135"/>
      <c r="K38" s="297" t="s">
        <v>476</v>
      </c>
      <c r="L38" s="297" t="s">
        <v>476</v>
      </c>
      <c r="M38" s="298">
        <v>6</v>
      </c>
      <c r="N38" s="299" t="s">
        <v>476</v>
      </c>
      <c r="O38" s="293"/>
    </row>
    <row r="39" spans="1:16" x14ac:dyDescent="0.15">
      <c r="A39" s="248"/>
      <c r="B39" s="244"/>
      <c r="C39" s="244"/>
      <c r="D39" s="244"/>
      <c r="E39" s="244"/>
      <c r="F39" s="244"/>
      <c r="G39" s="1133" t="s">
        <v>496</v>
      </c>
      <c r="H39" s="1134"/>
      <c r="I39" s="1134"/>
      <c r="J39" s="1135"/>
      <c r="K39" s="300">
        <v>-223636</v>
      </c>
      <c r="L39" s="300">
        <v>-12569</v>
      </c>
      <c r="M39" s="301">
        <v>-6166</v>
      </c>
      <c r="N39" s="302">
        <v>103.8</v>
      </c>
      <c r="O39" s="293"/>
    </row>
    <row r="40" spans="1:16" ht="27" customHeight="1" x14ac:dyDescent="0.15">
      <c r="A40" s="248"/>
      <c r="B40" s="244"/>
      <c r="C40" s="244"/>
      <c r="D40" s="244"/>
      <c r="E40" s="244"/>
      <c r="F40" s="244"/>
      <c r="G40" s="1130" t="s">
        <v>497</v>
      </c>
      <c r="H40" s="1131"/>
      <c r="I40" s="1131"/>
      <c r="J40" s="1132"/>
      <c r="K40" s="300">
        <v>-1646919</v>
      </c>
      <c r="L40" s="300">
        <v>-92565</v>
      </c>
      <c r="M40" s="301">
        <v>-46160</v>
      </c>
      <c r="N40" s="302">
        <v>100.5</v>
      </c>
      <c r="O40" s="293"/>
    </row>
    <row r="41" spans="1:16" x14ac:dyDescent="0.15">
      <c r="A41" s="248"/>
      <c r="B41" s="244"/>
      <c r="C41" s="244"/>
      <c r="D41" s="244"/>
      <c r="E41" s="244"/>
      <c r="F41" s="244"/>
      <c r="G41" s="1136" t="s">
        <v>281</v>
      </c>
      <c r="H41" s="1137"/>
      <c r="I41" s="1137"/>
      <c r="J41" s="1138"/>
      <c r="K41" s="294">
        <v>387204</v>
      </c>
      <c r="L41" s="300">
        <v>21763</v>
      </c>
      <c r="M41" s="301">
        <v>22072</v>
      </c>
      <c r="N41" s="302">
        <v>-1.4</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5" t="s">
        <v>466</v>
      </c>
      <c r="J49" s="1127" t="s">
        <v>501</v>
      </c>
      <c r="K49" s="1128"/>
      <c r="L49" s="1128"/>
      <c r="M49" s="1128"/>
      <c r="N49" s="1129"/>
    </row>
    <row r="50" spans="1:14" x14ac:dyDescent="0.15">
      <c r="A50" s="248"/>
      <c r="B50" s="244"/>
      <c r="C50" s="244"/>
      <c r="D50" s="244"/>
      <c r="E50" s="244"/>
      <c r="F50" s="244"/>
      <c r="G50" s="312"/>
      <c r="H50" s="313"/>
      <c r="I50" s="1126"/>
      <c r="J50" s="314" t="s">
        <v>502</v>
      </c>
      <c r="K50" s="315" t="s">
        <v>503</v>
      </c>
      <c r="L50" s="316" t="s">
        <v>504</v>
      </c>
      <c r="M50" s="317" t="s">
        <v>505</v>
      </c>
      <c r="N50" s="318" t="s">
        <v>506</v>
      </c>
    </row>
    <row r="51" spans="1:14" x14ac:dyDescent="0.15">
      <c r="A51" s="248"/>
      <c r="B51" s="244"/>
      <c r="C51" s="244"/>
      <c r="D51" s="244"/>
      <c r="E51" s="244"/>
      <c r="F51" s="244"/>
      <c r="G51" s="310" t="s">
        <v>507</v>
      </c>
      <c r="H51" s="311"/>
      <c r="I51" s="319">
        <v>1042871</v>
      </c>
      <c r="J51" s="320">
        <v>55649</v>
      </c>
      <c r="K51" s="321">
        <v>-31.2</v>
      </c>
      <c r="L51" s="322">
        <v>67201</v>
      </c>
      <c r="M51" s="323">
        <v>-14.6</v>
      </c>
      <c r="N51" s="324">
        <v>-16.600000000000001</v>
      </c>
    </row>
    <row r="52" spans="1:14" x14ac:dyDescent="0.15">
      <c r="A52" s="248"/>
      <c r="B52" s="244"/>
      <c r="C52" s="244"/>
      <c r="D52" s="244"/>
      <c r="E52" s="244"/>
      <c r="F52" s="244"/>
      <c r="G52" s="325"/>
      <c r="H52" s="326" t="s">
        <v>508</v>
      </c>
      <c r="I52" s="327">
        <v>617600</v>
      </c>
      <c r="J52" s="328">
        <v>32956</v>
      </c>
      <c r="K52" s="329">
        <v>24.2</v>
      </c>
      <c r="L52" s="330">
        <v>35210</v>
      </c>
      <c r="M52" s="331">
        <v>-7.6</v>
      </c>
      <c r="N52" s="332">
        <v>31.8</v>
      </c>
    </row>
    <row r="53" spans="1:14" x14ac:dyDescent="0.15">
      <c r="A53" s="248"/>
      <c r="B53" s="244"/>
      <c r="C53" s="244"/>
      <c r="D53" s="244"/>
      <c r="E53" s="244"/>
      <c r="F53" s="244"/>
      <c r="G53" s="310" t="s">
        <v>509</v>
      </c>
      <c r="H53" s="311"/>
      <c r="I53" s="319">
        <v>1035909</v>
      </c>
      <c r="J53" s="320">
        <v>56165</v>
      </c>
      <c r="K53" s="321">
        <v>0.9</v>
      </c>
      <c r="L53" s="322">
        <v>75709</v>
      </c>
      <c r="M53" s="323">
        <v>12.7</v>
      </c>
      <c r="N53" s="324">
        <v>-11.8</v>
      </c>
    </row>
    <row r="54" spans="1:14" x14ac:dyDescent="0.15">
      <c r="A54" s="248"/>
      <c r="B54" s="244"/>
      <c r="C54" s="244"/>
      <c r="D54" s="244"/>
      <c r="E54" s="244"/>
      <c r="F54" s="244"/>
      <c r="G54" s="325"/>
      <c r="H54" s="326" t="s">
        <v>508</v>
      </c>
      <c r="I54" s="327">
        <v>618026</v>
      </c>
      <c r="J54" s="328">
        <v>33508</v>
      </c>
      <c r="K54" s="329">
        <v>1.7</v>
      </c>
      <c r="L54" s="330">
        <v>35212</v>
      </c>
      <c r="M54" s="331">
        <v>0</v>
      </c>
      <c r="N54" s="332">
        <v>1.7</v>
      </c>
    </row>
    <row r="55" spans="1:14" x14ac:dyDescent="0.15">
      <c r="A55" s="248"/>
      <c r="B55" s="244"/>
      <c r="C55" s="244"/>
      <c r="D55" s="244"/>
      <c r="E55" s="244"/>
      <c r="F55" s="244"/>
      <c r="G55" s="310" t="s">
        <v>510</v>
      </c>
      <c r="H55" s="311"/>
      <c r="I55" s="319">
        <v>1460850</v>
      </c>
      <c r="J55" s="320">
        <v>79205</v>
      </c>
      <c r="K55" s="321">
        <v>41</v>
      </c>
      <c r="L55" s="322">
        <v>90961</v>
      </c>
      <c r="M55" s="323">
        <v>20.100000000000001</v>
      </c>
      <c r="N55" s="324">
        <v>20.9</v>
      </c>
    </row>
    <row r="56" spans="1:14" x14ac:dyDescent="0.15">
      <c r="A56" s="248"/>
      <c r="B56" s="244"/>
      <c r="C56" s="244"/>
      <c r="D56" s="244"/>
      <c r="E56" s="244"/>
      <c r="F56" s="244"/>
      <c r="G56" s="325"/>
      <c r="H56" s="326" t="s">
        <v>508</v>
      </c>
      <c r="I56" s="327">
        <v>764114</v>
      </c>
      <c r="J56" s="328">
        <v>41429</v>
      </c>
      <c r="K56" s="329">
        <v>23.6</v>
      </c>
      <c r="L56" s="330">
        <v>37720</v>
      </c>
      <c r="M56" s="331">
        <v>7.1</v>
      </c>
      <c r="N56" s="332">
        <v>16.5</v>
      </c>
    </row>
    <row r="57" spans="1:14" x14ac:dyDescent="0.15">
      <c r="A57" s="248"/>
      <c r="B57" s="244"/>
      <c r="C57" s="244"/>
      <c r="D57" s="244"/>
      <c r="E57" s="244"/>
      <c r="F57" s="244"/>
      <c r="G57" s="310" t="s">
        <v>511</v>
      </c>
      <c r="H57" s="311"/>
      <c r="I57" s="319">
        <v>1421151</v>
      </c>
      <c r="J57" s="320">
        <v>78465</v>
      </c>
      <c r="K57" s="321">
        <v>-0.9</v>
      </c>
      <c r="L57" s="322">
        <v>106614</v>
      </c>
      <c r="M57" s="323">
        <v>17.2</v>
      </c>
      <c r="N57" s="324">
        <v>-18.100000000000001</v>
      </c>
    </row>
    <row r="58" spans="1:14" x14ac:dyDescent="0.15">
      <c r="A58" s="248"/>
      <c r="B58" s="244"/>
      <c r="C58" s="244"/>
      <c r="D58" s="244"/>
      <c r="E58" s="244"/>
      <c r="F58" s="244"/>
      <c r="G58" s="325"/>
      <c r="H58" s="326" t="s">
        <v>508</v>
      </c>
      <c r="I58" s="327">
        <v>857705</v>
      </c>
      <c r="J58" s="328">
        <v>47356</v>
      </c>
      <c r="K58" s="329">
        <v>14.3</v>
      </c>
      <c r="L58" s="330">
        <v>45545</v>
      </c>
      <c r="M58" s="331">
        <v>20.7</v>
      </c>
      <c r="N58" s="332">
        <v>-6.4</v>
      </c>
    </row>
    <row r="59" spans="1:14" x14ac:dyDescent="0.15">
      <c r="A59" s="248"/>
      <c r="B59" s="244"/>
      <c r="C59" s="244"/>
      <c r="D59" s="244"/>
      <c r="E59" s="244"/>
      <c r="F59" s="244"/>
      <c r="G59" s="310" t="s">
        <v>512</v>
      </c>
      <c r="H59" s="311"/>
      <c r="I59" s="319">
        <v>1616315</v>
      </c>
      <c r="J59" s="320">
        <v>90845</v>
      </c>
      <c r="K59" s="321">
        <v>15.8</v>
      </c>
      <c r="L59" s="322">
        <v>63727</v>
      </c>
      <c r="M59" s="323">
        <v>-40.200000000000003</v>
      </c>
      <c r="N59" s="324">
        <v>56</v>
      </c>
    </row>
    <row r="60" spans="1:14" x14ac:dyDescent="0.15">
      <c r="A60" s="248"/>
      <c r="B60" s="244"/>
      <c r="C60" s="244"/>
      <c r="D60" s="244"/>
      <c r="E60" s="244"/>
      <c r="F60" s="244"/>
      <c r="G60" s="325"/>
      <c r="H60" s="326" t="s">
        <v>508</v>
      </c>
      <c r="I60" s="333">
        <v>960679</v>
      </c>
      <c r="J60" s="328">
        <v>53995</v>
      </c>
      <c r="K60" s="329">
        <v>14</v>
      </c>
      <c r="L60" s="330">
        <v>34577</v>
      </c>
      <c r="M60" s="331">
        <v>-24.1</v>
      </c>
      <c r="N60" s="332">
        <v>38.1</v>
      </c>
    </row>
    <row r="61" spans="1:14" x14ac:dyDescent="0.15">
      <c r="A61" s="248"/>
      <c r="B61" s="244"/>
      <c r="C61" s="244"/>
      <c r="D61" s="244"/>
      <c r="E61" s="244"/>
      <c r="F61" s="244"/>
      <c r="G61" s="310" t="s">
        <v>513</v>
      </c>
      <c r="H61" s="334"/>
      <c r="I61" s="335">
        <v>1315419</v>
      </c>
      <c r="J61" s="336">
        <v>72066</v>
      </c>
      <c r="K61" s="337">
        <v>5.0999999999999996</v>
      </c>
      <c r="L61" s="338">
        <v>80842</v>
      </c>
      <c r="M61" s="339">
        <v>-1</v>
      </c>
      <c r="N61" s="324">
        <v>6.1</v>
      </c>
    </row>
    <row r="62" spans="1:14" x14ac:dyDescent="0.15">
      <c r="A62" s="248"/>
      <c r="B62" s="244"/>
      <c r="C62" s="244"/>
      <c r="D62" s="244"/>
      <c r="E62" s="244"/>
      <c r="F62" s="244"/>
      <c r="G62" s="325"/>
      <c r="H62" s="326" t="s">
        <v>508</v>
      </c>
      <c r="I62" s="327">
        <v>763625</v>
      </c>
      <c r="J62" s="328">
        <v>41849</v>
      </c>
      <c r="K62" s="329">
        <v>15.6</v>
      </c>
      <c r="L62" s="330">
        <v>37653</v>
      </c>
      <c r="M62" s="331">
        <v>-0.8</v>
      </c>
      <c r="N62" s="332">
        <v>16.399999999999999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K47" sqref="K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24.46</v>
      </c>
      <c r="G47" s="12">
        <v>27.93</v>
      </c>
      <c r="H47" s="12">
        <v>26.49</v>
      </c>
      <c r="I47" s="12">
        <v>30.87</v>
      </c>
      <c r="J47" s="13">
        <v>31.75</v>
      </c>
    </row>
    <row r="48" spans="2:10" ht="57.75" customHeight="1" x14ac:dyDescent="0.15">
      <c r="B48" s="14"/>
      <c r="C48" s="1141" t="s">
        <v>4</v>
      </c>
      <c r="D48" s="1141"/>
      <c r="E48" s="1142"/>
      <c r="F48" s="15">
        <v>6.17</v>
      </c>
      <c r="G48" s="16">
        <v>3.73</v>
      </c>
      <c r="H48" s="16">
        <v>6.89</v>
      </c>
      <c r="I48" s="16">
        <v>4.93</v>
      </c>
      <c r="J48" s="17">
        <v>5.74</v>
      </c>
    </row>
    <row r="49" spans="2:10" ht="57.75" customHeight="1" thickBot="1" x14ac:dyDescent="0.2">
      <c r="B49" s="18"/>
      <c r="C49" s="1143" t="s">
        <v>5</v>
      </c>
      <c r="D49" s="1143"/>
      <c r="E49" s="1144"/>
      <c r="F49" s="19">
        <v>5.39</v>
      </c>
      <c r="G49" s="20">
        <v>1.1100000000000001</v>
      </c>
      <c r="H49" s="20">
        <v>2.13</v>
      </c>
      <c r="I49" s="20">
        <v>2.37</v>
      </c>
      <c r="J49" s="21">
        <v>2.39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2017-02-17T06:48:47Z</cp:lastPrinted>
  <dcterms:created xsi:type="dcterms:W3CDTF">2017-01-25T01:13:47Z</dcterms:created>
  <dcterms:modified xsi:type="dcterms:W3CDTF">2017-05-08T23:45:24Z</dcterms:modified>
  <cp:category/>
</cp:coreProperties>
</file>