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4940" windowHeight="7815"/>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公会計指標分析・財政指標組合せ分析表" sheetId="17" r:id="rId13"/>
    <sheet name="施設類型別ストック情報分析表①" sheetId="18" r:id="rId14"/>
    <sheet name="施設類型別ストック情報分析表②" sheetId="19" r:id="rId15"/>
    <sheet name="データシート" sheetId="13" state="hidden" r:id="rId16"/>
  </sheets>
  <definedNames>
    <definedName name="Z_FF4F40D1_5CDC_4B56_944D_EB8D6CB50D21_.wvu.Cols" localSheetId="2" hidden="1">'各会計、関係団体の財政状況及び健全化判断比率'!$EB:$XFD</definedName>
    <definedName name="Z_FF4F40D1_5CDC_4B56_944D_EB8D6CB50D21_.wvu.Cols" localSheetId="4" hidden="1">'経常経費分析表（経常収支比率の分析）'!$AI:$XFD</definedName>
    <definedName name="Z_FF4F40D1_5CDC_4B56_944D_EB8D6CB50D21_.wvu.Cols" localSheetId="5" hidden="1">'経常経費分析表（人件費・公債費・普通建設事業費の分析）'!$Q:$XFD</definedName>
    <definedName name="Z_FF4F40D1_5CDC_4B56_944D_EB8D6CB50D21_.wvu.Cols" localSheetId="3" hidden="1">財政比較分析表!$AK:$XFD</definedName>
    <definedName name="Z_FF4F40D1_5CDC_4B56_944D_EB8D6CB50D21_.wvu.Cols" localSheetId="10" hidden="1">'実質公債費比率（分子）の構造'!$V:$XFD</definedName>
    <definedName name="Z_FF4F40D1_5CDC_4B56_944D_EB8D6CB50D21_.wvu.Cols" localSheetId="8" hidden="1">実質収支比率等に係る経年分析!$Q:$XFD</definedName>
    <definedName name="Z_FF4F40D1_5CDC_4B56_944D_EB8D6CB50D21_.wvu.Cols" localSheetId="11" hidden="1">'将来負担比率（分子）の構造'!$T:$XFD</definedName>
    <definedName name="Z_FF4F40D1_5CDC_4B56_944D_EB8D6CB50D21_.wvu.Cols" localSheetId="6" hidden="1">'性質別歳出決算分析表（住民一人当たりのコスト）'!$AI:$XFD</definedName>
    <definedName name="Z_FF4F40D1_5CDC_4B56_944D_EB8D6CB50D21_.wvu.Cols" localSheetId="0" hidden="1">総括表!$DP:$XFD</definedName>
    <definedName name="Z_FF4F40D1_5CDC_4B56_944D_EB8D6CB50D21_.wvu.Cols" localSheetId="1" hidden="1">普通会計の状況!$EN:$XFD</definedName>
    <definedName name="Z_FF4F40D1_5CDC_4B56_944D_EB8D6CB50D21_.wvu.Cols" localSheetId="7" hidden="1">'目的別歳出決算分析表（住民一人当たりのコスト）'!$AI:$XFD</definedName>
    <definedName name="Z_FF4F40D1_5CDC_4B56_944D_EB8D6CB50D21_.wvu.Cols" localSheetId="9" hidden="1">連結実質赤字比率に係る赤字・黒字の構成分析!$Q:$XFD</definedName>
    <definedName name="Z_FF4F40D1_5CDC_4B56_944D_EB8D6CB50D21_.wvu.Rows" localSheetId="2" hidden="1">'各会計、関係団体の財政状況及び健全化判断比率'!$137:$1048576,'各会計、関係団体の財政状況及び健全化判断比率'!$89:$101,'各会計、関係団体の財政状況及び健全化判断比率'!$135:$136</definedName>
    <definedName name="Z_FF4F40D1_5CDC_4B56_944D_EB8D6CB50D21_.wvu.Rows" localSheetId="4" hidden="1">'経常経費分析表（経常収支比率の分析）'!$103:$1048576,'経常経費分析表（経常収支比率の分析）'!$89:$102</definedName>
    <definedName name="Z_FF4F40D1_5CDC_4B56_944D_EB8D6CB50D21_.wvu.Rows" localSheetId="5" hidden="1">'経常経費分析表（人件費・公債費・普通建設事業費の分析）'!$75:$1048576,'経常経費分析表（人件費・公債費・普通建設事業費の分析）'!$67:$74</definedName>
    <definedName name="Z_FF4F40D1_5CDC_4B56_944D_EB8D6CB50D21_.wvu.Rows" localSheetId="3" hidden="1">財政比較分析表!$111:$1048576,財政比較分析表!$98:$110</definedName>
    <definedName name="Z_FF4F40D1_5CDC_4B56_944D_EB8D6CB50D21_.wvu.Rows" localSheetId="10" hidden="1">'実質公債費比率（分子）の構造'!$57:$1048576</definedName>
    <definedName name="Z_FF4F40D1_5CDC_4B56_944D_EB8D6CB50D21_.wvu.Rows" localSheetId="8" hidden="1">実質収支比率等に係る経年分析!$54:$1048576,実質収支比率等に係る経年分析!$51:$53</definedName>
    <definedName name="Z_FF4F40D1_5CDC_4B56_944D_EB8D6CB50D21_.wvu.Rows" localSheetId="11" hidden="1">'将来負担比率（分子）の構造'!$87:$1048576,'将来負担比率（分子）の構造'!$56:$86</definedName>
    <definedName name="Z_FF4F40D1_5CDC_4B56_944D_EB8D6CB50D21_.wvu.Rows" localSheetId="6" hidden="1">'性質別歳出決算分析表（住民一人当たりのコスト）'!$133:$1048576,'性質別歳出決算分析表（住民一人当たりのコスト）'!$117:$132</definedName>
    <definedName name="Z_FF4F40D1_5CDC_4B56_944D_EB8D6CB50D21_.wvu.Rows" localSheetId="0" hidden="1">総括表!$60:$1048576,総括表!$57:$59</definedName>
    <definedName name="Z_FF4F40D1_5CDC_4B56_944D_EB8D6CB50D21_.wvu.Rows" localSheetId="1" hidden="1">普通会計の状況!$52:$1048576,普通会計の状況!$50:$51</definedName>
    <definedName name="Z_FF4F40D1_5CDC_4B56_944D_EB8D6CB50D21_.wvu.Rows" localSheetId="7" hidden="1">'目的別歳出決算分析表（住民一人当たりのコスト）'!$133:$1048576,'目的別歳出決算分析表（住民一人当たりのコスト）'!$117:$132</definedName>
    <definedName name="Z_FF4F40D1_5CDC_4B56_944D_EB8D6CB50D21_.wvu.Rows" localSheetId="9" hidden="1">連結実質赤字比率に係る赤字・黒字の構成分析!$46:$1048576</definedName>
  </definedNames>
  <calcPr calcId="145621"/>
  <customWorkbookViews>
    <customWorkbookView name="  - 個人用ビュー" guid="{FF4F40D1-5CDC-4B56-944D-EB8D6CB50D21}" mergeInterval="0" personalView="1" maximized="1" windowWidth="1276" windowHeight="793" activeSheetId="1"/>
  </customWorkbookViews>
</workbook>
</file>

<file path=xl/calcChain.xml><?xml version="1.0" encoding="utf-8"?>
<calcChain xmlns="http://schemas.openxmlformats.org/spreadsheetml/2006/main">
  <c r="AA29" i="3" l="1"/>
  <c r="AA30" i="3"/>
  <c r="AA31" i="3"/>
  <c r="AA32" i="3"/>
  <c r="AA28" i="3"/>
  <c r="AA7" i="3"/>
  <c r="BG34" i="1" l="1"/>
  <c r="AO34"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W43" i="1"/>
  <c r="BE43" i="1"/>
  <c r="AM43" i="1"/>
  <c r="U43" i="1"/>
  <c r="C43" i="1"/>
  <c r="CO42" i="1"/>
  <c r="BW42" i="1"/>
  <c r="BE42" i="1"/>
  <c r="AM42" i="1"/>
  <c r="U42" i="1"/>
  <c r="C42" i="1"/>
  <c r="CO41" i="1"/>
  <c r="BW41" i="1"/>
  <c r="BE41" i="1"/>
  <c r="AM41" i="1"/>
  <c r="U41" i="1"/>
  <c r="C41" i="1"/>
  <c r="CO40" i="1"/>
  <c r="BE40" i="1"/>
  <c r="AM40" i="1"/>
  <c r="U40" i="1"/>
  <c r="C40" i="1"/>
  <c r="CO39" i="1"/>
  <c r="BE39" i="1"/>
  <c r="AM39" i="1"/>
  <c r="U39" i="1"/>
  <c r="C39" i="1"/>
  <c r="CO38" i="1"/>
  <c r="BW38" i="1"/>
  <c r="BW39" i="1" s="1"/>
  <c r="BW40" i="1" s="1"/>
  <c r="BE38" i="1"/>
  <c r="AM38" i="1"/>
  <c r="U38" i="1"/>
  <c r="C38" i="1"/>
  <c r="CO37" i="1"/>
  <c r="BW37" i="1"/>
  <c r="BE37" i="1"/>
  <c r="AM37" i="1"/>
  <c r="U37" i="1"/>
  <c r="C37" i="1"/>
  <c r="CO36" i="1"/>
  <c r="BW36" i="1"/>
  <c r="BE36" i="1"/>
  <c r="AM36" i="1"/>
  <c r="C36" i="1"/>
  <c r="BW35" i="1"/>
  <c r="BE35" i="1"/>
  <c r="AM35" i="1"/>
  <c r="C35" i="1"/>
  <c r="BW34" i="1"/>
  <c r="C34" i="1"/>
  <c r="CO34" i="1" l="1"/>
  <c r="CO35" i="1" s="1"/>
  <c r="U34" i="1"/>
  <c r="P67" i="13"/>
  <c r="O67" i="13"/>
  <c r="N67" i="13"/>
  <c r="M67" i="13"/>
  <c r="L67" i="13"/>
  <c r="K67" i="13"/>
  <c r="J67" i="13"/>
  <c r="I67" i="13"/>
  <c r="H67" i="13"/>
  <c r="G67" i="13"/>
  <c r="F67" i="13"/>
  <c r="E67" i="13"/>
  <c r="D67" i="13"/>
  <c r="C67" i="13"/>
  <c r="B67" i="13"/>
  <c r="N66" i="13"/>
  <c r="K66" i="13"/>
  <c r="H66" i="13"/>
  <c r="E66" i="13"/>
  <c r="B66" i="13"/>
  <c r="N65" i="13"/>
  <c r="K65" i="13"/>
  <c r="H65" i="13"/>
  <c r="E65" i="13"/>
  <c r="B65" i="13"/>
  <c r="N64" i="13"/>
  <c r="K64" i="13"/>
  <c r="H64" i="13"/>
  <c r="E64" i="13"/>
  <c r="B64" i="13"/>
  <c r="N63" i="13"/>
  <c r="K63" i="13"/>
  <c r="H63" i="13"/>
  <c r="E63" i="13"/>
  <c r="B63" i="13"/>
  <c r="N62" i="13"/>
  <c r="K62" i="13"/>
  <c r="H62" i="13"/>
  <c r="E62" i="13"/>
  <c r="B62" i="13"/>
  <c r="N61" i="13"/>
  <c r="K61" i="13"/>
  <c r="H61" i="13"/>
  <c r="E61" i="13"/>
  <c r="B61" i="13"/>
  <c r="N60" i="13"/>
  <c r="K60" i="13"/>
  <c r="H60" i="13"/>
  <c r="E60" i="13"/>
  <c r="B60" i="13"/>
  <c r="N59" i="13"/>
  <c r="K59" i="13"/>
  <c r="H59" i="13"/>
  <c r="E59" i="13"/>
  <c r="B59" i="13"/>
  <c r="P58" i="13"/>
  <c r="M58" i="13"/>
  <c r="J58" i="13"/>
  <c r="G58" i="13"/>
  <c r="D58" i="13"/>
  <c r="P57" i="13"/>
  <c r="M57" i="13"/>
  <c r="J57" i="13"/>
  <c r="G57" i="13"/>
  <c r="D57" i="13"/>
  <c r="P56" i="13"/>
  <c r="M56" i="13"/>
  <c r="J56" i="13"/>
  <c r="G56" i="13"/>
  <c r="D56" i="13"/>
  <c r="N54" i="13"/>
  <c r="K54" i="13"/>
  <c r="H54" i="13"/>
  <c r="E54" i="13"/>
  <c r="B54" i="13"/>
  <c r="P50" i="13"/>
  <c r="O50" i="13"/>
  <c r="N50" i="13"/>
  <c r="M50" i="13"/>
  <c r="L50" i="13"/>
  <c r="K50" i="13"/>
  <c r="J50" i="13"/>
  <c r="I50" i="13"/>
  <c r="H50" i="13"/>
  <c r="G50" i="13"/>
  <c r="F50" i="13"/>
  <c r="E50" i="13"/>
  <c r="D50" i="13"/>
  <c r="C50" i="13"/>
  <c r="B50" i="13"/>
  <c r="N49" i="13"/>
  <c r="K49" i="13"/>
  <c r="H49" i="13"/>
  <c r="E49" i="13"/>
  <c r="B49" i="13"/>
  <c r="N48" i="13"/>
  <c r="K48" i="13"/>
  <c r="H48" i="13"/>
  <c r="E48" i="13"/>
  <c r="B48" i="13"/>
  <c r="N47" i="13"/>
  <c r="K47" i="13"/>
  <c r="H47" i="13"/>
  <c r="E47" i="13"/>
  <c r="B47" i="13"/>
  <c r="N46" i="13"/>
  <c r="K46" i="13"/>
  <c r="H46" i="13"/>
  <c r="E46" i="13"/>
  <c r="B46" i="13"/>
  <c r="N45" i="13"/>
  <c r="K45" i="13"/>
  <c r="H45" i="13"/>
  <c r="E45" i="13"/>
  <c r="B45" i="13"/>
  <c r="N44" i="13"/>
  <c r="K44" i="13"/>
  <c r="H44" i="13"/>
  <c r="E44" i="13"/>
  <c r="B44" i="13"/>
  <c r="N43" i="13"/>
  <c r="K43" i="13"/>
  <c r="H43" i="13"/>
  <c r="E43" i="13"/>
  <c r="B43" i="13"/>
  <c r="P42" i="13"/>
  <c r="M42" i="13"/>
  <c r="J42" i="13"/>
  <c r="G42" i="13"/>
  <c r="D42" i="13"/>
  <c r="N40" i="13"/>
  <c r="K40" i="13"/>
  <c r="H40" i="13"/>
  <c r="E40" i="13"/>
  <c r="B40" i="13"/>
  <c r="K36" i="13"/>
  <c r="J36" i="13"/>
  <c r="I36" i="13"/>
  <c r="H36" i="13"/>
  <c r="G36" i="13"/>
  <c r="F36" i="13"/>
  <c r="E36" i="13"/>
  <c r="D36" i="13"/>
  <c r="C36" i="13"/>
  <c r="B36" i="13"/>
  <c r="A36" i="13"/>
  <c r="K35" i="13"/>
  <c r="J35" i="13"/>
  <c r="I35" i="13"/>
  <c r="H35" i="13"/>
  <c r="G35" i="13"/>
  <c r="F35" i="13"/>
  <c r="E35" i="13"/>
  <c r="D35" i="13"/>
  <c r="C35" i="13"/>
  <c r="B35" i="13"/>
  <c r="A35" i="13"/>
  <c r="K34" i="13"/>
  <c r="J34" i="13"/>
  <c r="I34" i="13"/>
  <c r="H34" i="13"/>
  <c r="G34" i="13"/>
  <c r="F34" i="13"/>
  <c r="E34" i="13"/>
  <c r="D34" i="13"/>
  <c r="C34" i="13"/>
  <c r="B34" i="13"/>
  <c r="A34" i="13"/>
  <c r="K33" i="13"/>
  <c r="J33" i="13"/>
  <c r="I33" i="13"/>
  <c r="H33" i="13"/>
  <c r="G33" i="13"/>
  <c r="F33" i="13"/>
  <c r="E33" i="13"/>
  <c r="D33" i="13"/>
  <c r="C33" i="13"/>
  <c r="B33" i="13"/>
  <c r="A33" i="13"/>
  <c r="K32" i="13"/>
  <c r="J32" i="13"/>
  <c r="I32" i="13"/>
  <c r="H32" i="13"/>
  <c r="G32" i="13"/>
  <c r="F32" i="13"/>
  <c r="E32" i="13"/>
  <c r="D32" i="13"/>
  <c r="C32" i="13"/>
  <c r="B32" i="13"/>
  <c r="A32" i="13"/>
  <c r="K31" i="13"/>
  <c r="J31" i="13"/>
  <c r="I31" i="13"/>
  <c r="H31" i="13"/>
  <c r="G31" i="13"/>
  <c r="F31" i="13"/>
  <c r="E31" i="13"/>
  <c r="D31" i="13"/>
  <c r="C31" i="13"/>
  <c r="B31" i="13"/>
  <c r="A31" i="13"/>
  <c r="K30" i="13"/>
  <c r="J30" i="13"/>
  <c r="I30" i="13"/>
  <c r="H30" i="13"/>
  <c r="G30" i="13"/>
  <c r="F30" i="13"/>
  <c r="E30" i="13"/>
  <c r="D30" i="13"/>
  <c r="C30" i="13"/>
  <c r="B30" i="13"/>
  <c r="A30" i="13"/>
  <c r="K29" i="13"/>
  <c r="J29" i="13"/>
  <c r="I29" i="13"/>
  <c r="H29" i="13"/>
  <c r="G29" i="13"/>
  <c r="F29" i="13"/>
  <c r="E29" i="13"/>
  <c r="D29" i="13"/>
  <c r="C29" i="13"/>
  <c r="B29" i="13"/>
  <c r="A29" i="13"/>
  <c r="K28" i="13"/>
  <c r="J28" i="13"/>
  <c r="I28" i="13"/>
  <c r="H28" i="13"/>
  <c r="G28" i="13"/>
  <c r="F28" i="13"/>
  <c r="E28" i="13"/>
  <c r="D28" i="13"/>
  <c r="C28" i="13"/>
  <c r="B28" i="13"/>
  <c r="A28" i="13"/>
  <c r="K27" i="13"/>
  <c r="J27" i="13"/>
  <c r="I27" i="13"/>
  <c r="H27" i="13"/>
  <c r="G27" i="13"/>
  <c r="F27" i="13"/>
  <c r="E27" i="13"/>
  <c r="D27" i="13"/>
  <c r="C27" i="13"/>
  <c r="B27" i="13"/>
  <c r="A27" i="13"/>
  <c r="J25" i="13"/>
  <c r="H25" i="13"/>
  <c r="F25" i="13"/>
  <c r="D25" i="13"/>
  <c r="B25" i="13"/>
  <c r="F21" i="13"/>
  <c r="E21" i="13"/>
  <c r="D21" i="13"/>
  <c r="C21" i="13"/>
  <c r="B21" i="13"/>
  <c r="F20" i="13"/>
  <c r="E20" i="13"/>
  <c r="D20" i="13"/>
  <c r="C20" i="13"/>
  <c r="B20" i="13"/>
  <c r="F19" i="13"/>
  <c r="E19" i="13"/>
  <c r="D19" i="13"/>
  <c r="C19" i="13"/>
  <c r="B19" i="13"/>
  <c r="F18" i="13"/>
  <c r="E18" i="13"/>
  <c r="D18" i="13"/>
  <c r="C18" i="13"/>
  <c r="B18" i="13"/>
  <c r="U35" i="1" l="1"/>
  <c r="U36" i="1" l="1"/>
  <c r="AM34" i="1" l="1"/>
  <c r="BE34" i="1" s="1"/>
</calcChain>
</file>

<file path=xl/sharedStrings.xml><?xml version="1.0" encoding="utf-8"?>
<sst xmlns="http://schemas.openxmlformats.org/spreadsheetml/2006/main" count="1052" uniqueCount="566">
  <si>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</si>
  <si>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</si>
  <si>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</si>
  <si>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</si>
  <si>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</si>
  <si>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</si>
  <si>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</si>
  <si>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</si>
  <si>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</si>
  <si>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</si>
  <si>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</si>
  <si>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</si>
  <si>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</si>
  <si>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</si>
  <si>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</si>
  <si>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</si>
  <si>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</si>
  <si>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</si>
  <si>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</si>
  <si>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</si>
  <si>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</si>
  <si>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</si>
  <si>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</si>
  <si>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</si>
  <si>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</si>
  <si>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</si>
  <si>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</si>
  <si>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</si>
  <si>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</si>
  <si>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</si>
  <si>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</si>
  <si>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</si>
  <si>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</si>
  <si>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</si>
  <si>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</si>
  <si>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</si>
  <si>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</si>
  <si>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</si>
  <si>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</si>
  <si>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</si>
  <si>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</si>
  <si>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</si>
  <si>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</si>
  <si>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</si>
  <si>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</si>
  <si>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</si>
  <si>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</si>
  <si>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</si>
  <si>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</si>
  <si>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</si>
  <si>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</si>
  <si>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</si>
  <si>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</si>
  <si>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</si>
  <si>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</si>
  <si>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</si>
  <si>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</si>
  <si>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</si>
  <si>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</si>
  <si>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</si>
  <si>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</si>
  <si>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</si>
  <si>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</si>
  <si>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</si>
  <si>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</si>
  <si>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</si>
  <si>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</si>
  <si>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</si>
  <si>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</si>
  <si>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</si>
  <si>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</si>
  <si>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</si>
  <si>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</si>
  <si>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</si>
  <si>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</si>
  <si>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</si>
  <si>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</si>
  <si>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</si>
  <si>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</si>
  <si>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</si>
  <si>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</si>
  <si>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</si>
  <si>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砂川市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</si>
  <si>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</si>
  <si>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</si>
  <si>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</si>
  <si>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</si>
  <si>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</si>
  <si>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</si>
  <si>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</si>
  <si>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</si>
  <si>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</si>
  <si>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</si>
  <si>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</si>
  <si>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</si>
  <si>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</si>
  <si>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</si>
  <si>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</si>
  <si>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</si>
  <si>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</si>
  <si>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</si>
  <si>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</si>
  <si>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</si>
  <si>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</si>
  <si>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</si>
  <si>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</si>
  <si>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</si>
  <si>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</si>
  <si>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</si>
  <si>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</si>
  <si>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</si>
  <si>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</si>
  <si>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</si>
  <si>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</si>
  <si>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</si>
  <si>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</si>
  <si>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</si>
  <si>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</si>
  <si>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</si>
  <si>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</si>
  <si>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</si>
  <si>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</si>
  <si>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</si>
  <si>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</si>
  <si>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</si>
  <si>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</si>
  <si>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</si>
  <si>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</si>
  <si>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</si>
  <si>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</si>
  <si>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</si>
  <si>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</si>
  <si>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</si>
  <si>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</si>
  <si>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</si>
  <si>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</si>
  <si>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</si>
  <si>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</si>
  <si>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</si>
  <si>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</si>
  <si>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</si>
  <si>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</si>
  <si>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</si>
  <si>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</si>
  <si>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</si>
  <si>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</si>
  <si>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</si>
  <si>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</si>
  <si>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</si>
  <si>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</si>
  <si>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</si>
  <si>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</si>
  <si>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</si>
  <si>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</si>
  <si>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</si>
  <si>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</si>
  <si>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</si>
  <si>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</si>
  <si>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</si>
  <si>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</si>
  <si>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</si>
  <si>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</si>
  <si>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</si>
  <si>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</si>
  <si>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</si>
  <si>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</si>
  <si>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</si>
  <si>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</si>
  <si>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</si>
  <si>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</si>
  <si>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</si>
  <si>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</si>
  <si>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</si>
  <si>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</si>
  <si>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</si>
  <si>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</si>
  <si>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</si>
  <si>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</si>
  <si>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</si>
  <si>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</si>
  <si>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</si>
  <si>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</si>
  <si>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</si>
  <si>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</si>
  <si>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</si>
  <si>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</si>
  <si>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</si>
  <si>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</si>
  <si>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</si>
  <si>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</si>
  <si>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</si>
  <si>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</si>
  <si>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</si>
  <si>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</si>
  <si>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</si>
  <si>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</si>
  <si>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</si>
  <si>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北海道砂川市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</si>
  <si>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</si>
  <si>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</si>
  <si>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</si>
  <si>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</si>
  <si>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</si>
  <si>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</si>
  <si>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</si>
  <si>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</si>
  <si>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</si>
  <si>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</si>
  <si>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</si>
  <si>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</si>
  <si>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</si>
  <si>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</si>
  <si>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</si>
  <si>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</si>
  <si>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</si>
  <si>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</si>
  <si>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</si>
  <si>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</si>
  <si>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</si>
  <si>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</si>
  <si>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</si>
  <si>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</si>
  <si>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</si>
  <si>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</si>
  <si>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</si>
  <si>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</si>
  <si>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</si>
  <si>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</si>
  <si>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</si>
  <si>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</si>
  <si>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</si>
  <si>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</si>
  <si>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</si>
  <si>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</si>
  <si>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</si>
  <si>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</si>
  <si>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</si>
  <si>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</si>
  <si>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</si>
  <si>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</si>
  <si>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</si>
  <si>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</si>
  <si>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</si>
  <si>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</si>
  <si>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</si>
  <si>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</si>
  <si>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</si>
  <si>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</si>
  <si>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</si>
  <si>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</si>
  <si>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</si>
  <si>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</si>
  <si>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</si>
  <si>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</si>
  <si>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</si>
  <si>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</si>
  <si>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</si>
  <si>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</si>
  <si>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</si>
  <si>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</si>
  <si>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</si>
  <si>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</si>
  <si>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</si>
  <si>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</si>
  <si>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</si>
  <si>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</si>
  <si>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</si>
  <si>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</si>
  <si>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</si>
  <si>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</si>
  <si>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</si>
  <si>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</si>
  <si>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</si>
  <si>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</si>
  <si>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</si>
  <si>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</si>
  <si>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</si>
  <si>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</si>
  <si>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</si>
  <si>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</si>
  <si>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</si>
  <si>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</si>
  <si>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</si>
  <si>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</si>
  <si>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</si>
  <si>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</si>
  <si>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</si>
  <si>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</si>
  <si>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</si>
  <si>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</si>
  <si>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</si>
  <si>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</si>
  <si>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</si>
  <si>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</si>
  <si>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</si>
  <si>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</si>
  <si>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</si>
  <si>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</si>
  <si>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</si>
  <si>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</si>
  <si>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</si>
  <si>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</si>
  <si>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</si>
  <si>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</si>
  <si>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</si>
  <si>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</si>
  <si>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</si>
  <si>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</si>
  <si>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</si>
  <si>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</si>
  <si>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</si>
  <si>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</si>
  <si>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</si>
  <si>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</si>
  <si>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</si>
  <si>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</si>
  <si>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</si>
  <si>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</si>
  <si>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</si>
  <si>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</si>
  <si>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</si>
  <si>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</si>
  <si>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</si>
  <si>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</si>
  <si>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</si>
  <si>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</si>
  <si>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</si>
  <si>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</si>
  <si>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</si>
  <si>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</si>
  <si>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</si>
  <si>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</si>
  <si>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</si>
  <si>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</si>
  <si>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</si>
  <si>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</si>
  <si>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</si>
  <si>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</si>
  <si>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</si>
  <si>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</si>
  <si>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</si>
  <si>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</si>
  <si>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</si>
  <si>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</si>
  <si>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</si>
  <si>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</si>
  <si>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</si>
  <si>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北海道砂川市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</si>
  <si>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</si>
  <si>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</si>
  <si>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</si>
  <si>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</si>
  <si>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</si>
  <si>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</si>
  <si>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</si>
  <si>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</si>
  <si>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</si>
  <si>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</si>
  <si>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</si>
  <si>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</si>
  <si>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</si>
  <si>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</si>
  <si>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</si>
  <si>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</si>
  <si>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</si>
  <si>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</si>
  <si>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</si>
  <si>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</si>
  <si>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</si>
  <si>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</si>
  <si>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</si>
  <si>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</si>
  <si>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</si>
  <si>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</si>
  <si>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</si>
  <si>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</si>
  <si>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</si>
  <si>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</si>
  <si>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</si>
  <si>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</si>
  <si>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</si>
  <si>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</si>
  <si>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</si>
  <si>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</si>
  <si>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</si>
  <si>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</si>
  <si>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</si>
  <si>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</si>
  <si>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</si>
  <si>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</si>
  <si>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</si>
  <si>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</si>
  <si>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</si>
  <si>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</si>
  <si>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</si>
  <si>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</si>
  <si>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</si>
  <si>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</si>
  <si>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</si>
  <si>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</si>
  <si>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</si>
  <si>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</si>
  <si>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</si>
  <si>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</si>
  <si>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</si>
  <si>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</si>
  <si>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</si>
  <si>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</si>
  <si>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</si>
  <si>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</si>
  <si>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</si>
  <si>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</si>
  <si>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</si>
  <si>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</si>
  <si>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</si>
  <si>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</si>
  <si>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</si>
  <si>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</si>
  <si>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</si>
  <si>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</si>
  <si>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</si>
  <si>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</si>
  <si>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</si>
  <si>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</si>
  <si>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</si>
  <si>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</si>
  <si>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</si>
  <si>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</si>
  <si>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</si>
  <si>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</si>
  <si>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</si>
  <si>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</si>
  <si>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</si>
  <si>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</si>
  <si>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</si>
  <si>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</si>
  <si>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</si>
  <si>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</si>
  <si>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</si>
  <si>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</si>
  <si>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</si>
  <si>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</si>
  <si>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</si>
  <si>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</si>
  <si>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</si>
  <si>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</si>
  <si>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</si>
  <si>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</si>
  <si>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</si>
  <si>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</si>
  <si>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</si>
  <si>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</si>
  <si>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</si>
  <si>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</si>
  <si>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</si>
  <si>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</si>
  <si>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</si>
  <si>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</si>
  <si>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</si>
  <si>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</si>
  <si>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</si>
  <si>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</si>
  <si>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</si>
  <si>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</si>
  <si>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</si>
  <si>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</si>
  <si>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</si>
  <si>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</si>
  <si>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</si>
  <si>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</si>
  <si>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</si>
  <si>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</si>
  <si>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</si>
  <si>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</si>
  <si>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</si>
  <si>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</si>
  <si>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</si>
  <si>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</si>
  <si>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</si>
  <si>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</si>
  <si>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</si>
  <si>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</si>
  <si>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</si>
  <si>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</si>
  <si>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</si>
  <si>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</si>
  <si>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</si>
  <si>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</si>
  <si>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</si>
  <si>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</si>
  <si>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</si>
  <si>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</si>
  <si>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</si>
  <si>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</si>
  <si>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</si>
  <si>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</si>
  <si>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</si>
  <si>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</si>
  <si>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</si>
  <si>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</si>
  <si>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</si>
  <si>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</si>
  <si>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</si>
  <si>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</si>
  <si>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</si>
  <si>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</si>
  <si>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</si>
  <si>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</si>
  <si>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</si>
  <si>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</si>
  <si>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</si>
  <si>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</si>
  <si>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</si>
  <si>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</si>
  <si>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</si>
  <si>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</si>
  <si>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</si>
  <si>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</si>
  <si>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</si>
  <si>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</si>
  <si>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</si>
  <si>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</si>
  <si>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</si>
  <si>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</si>
  <si>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6.27</t>
  </si>
  <si>
    <t>国民健康保険特別会計</t>
  </si>
  <si>
    <t>▲ 0.06</t>
  </si>
  <si>
    <t>▲ 0.68</t>
  </si>
  <si>
    <t>▲ 0.95</t>
  </si>
  <si>
    <t>病院事業会計</t>
  </si>
  <si>
    <t>一般会計</t>
  </si>
  <si>
    <t>介護保険特別会計</t>
  </si>
  <si>
    <t>下水道事業特別会計</t>
  </si>
  <si>
    <t>後期高齢者医療特別会計</t>
  </si>
  <si>
    <t>その他会計（赤字）</t>
  </si>
  <si>
    <t>その他会計（黒字）</t>
  </si>
  <si>
    <t>砂川市土地開発公社</t>
    <rPh sb="0" eb="2">
      <t>スナガワ</t>
    </rPh>
    <rPh sb="2" eb="3">
      <t>シ</t>
    </rPh>
    <rPh sb="3" eb="5">
      <t>トチ</t>
    </rPh>
    <rPh sb="5" eb="7">
      <t>カイハツ</t>
    </rPh>
    <rPh sb="7" eb="9">
      <t>コウシャ</t>
    </rPh>
    <phoneticPr fontId="2"/>
  </si>
  <si>
    <t>北海道子どもの国協会</t>
    <rPh sb="0" eb="3">
      <t>ホッカイドウ</t>
    </rPh>
    <rPh sb="3" eb="4">
      <t>コ</t>
    </rPh>
    <rPh sb="7" eb="8">
      <t>クニ</t>
    </rPh>
    <rPh sb="8" eb="10">
      <t>キョウカイ</t>
    </rPh>
    <phoneticPr fontId="2"/>
  </si>
  <si>
    <t>空知教育センター組合</t>
    <rPh sb="0" eb="2">
      <t>ソラチ</t>
    </rPh>
    <rPh sb="2" eb="4">
      <t>キョウイク</t>
    </rPh>
    <rPh sb="8" eb="10">
      <t>クミアイ</t>
    </rPh>
    <phoneticPr fontId="2"/>
  </si>
  <si>
    <t>砂川地区保健衛生組合</t>
    <rPh sb="0" eb="2">
      <t>スナガワ</t>
    </rPh>
    <rPh sb="2" eb="4">
      <t>チク</t>
    </rPh>
    <rPh sb="4" eb="6">
      <t>ホケン</t>
    </rPh>
    <rPh sb="6" eb="8">
      <t>エイセイ</t>
    </rPh>
    <rPh sb="8" eb="10">
      <t>クミアイ</t>
    </rPh>
    <phoneticPr fontId="2"/>
  </si>
  <si>
    <t>中・北空知廃棄物処理広域連合</t>
    <rPh sb="0" eb="1">
      <t>ナカ</t>
    </rPh>
    <rPh sb="2" eb="3">
      <t>キタ</t>
    </rPh>
    <rPh sb="3" eb="5">
      <t>ソラチ</t>
    </rPh>
    <rPh sb="5" eb="8">
      <t>ハイキブツ</t>
    </rPh>
    <rPh sb="8" eb="10">
      <t>ショリ</t>
    </rPh>
    <rPh sb="10" eb="12">
      <t>コウイキ</t>
    </rPh>
    <rPh sb="12" eb="14">
      <t>レンゴウ</t>
    </rPh>
    <phoneticPr fontId="2"/>
  </si>
  <si>
    <t>砂川地区広域消防組合</t>
    <rPh sb="0" eb="2">
      <t>スナガワ</t>
    </rPh>
    <rPh sb="2" eb="4">
      <t>チク</t>
    </rPh>
    <rPh sb="4" eb="6">
      <t>コウイキ</t>
    </rPh>
    <rPh sb="6" eb="8">
      <t>ショウボウ</t>
    </rPh>
    <rPh sb="8" eb="10">
      <t>クミアイ</t>
    </rPh>
    <phoneticPr fontId="2"/>
  </si>
  <si>
    <t>石狩川流域下水道組合</t>
    <rPh sb="0" eb="2">
      <t>イシカリ</t>
    </rPh>
    <rPh sb="2" eb="3">
      <t>ガワ</t>
    </rPh>
    <rPh sb="3" eb="5">
      <t>リュウイキ</t>
    </rPh>
    <rPh sb="5" eb="8">
      <t>ゲスイドウ</t>
    </rPh>
    <rPh sb="8" eb="10">
      <t>クミアイ</t>
    </rPh>
    <phoneticPr fontId="2"/>
  </si>
  <si>
    <t>中空知広域水道企業団</t>
    <rPh sb="0" eb="1">
      <t>ナカ</t>
    </rPh>
    <rPh sb="1" eb="3">
      <t>ソラチ</t>
    </rPh>
    <rPh sb="3" eb="5">
      <t>コウイキ</t>
    </rPh>
    <rPh sb="5" eb="7">
      <t>スイドウ</t>
    </rPh>
    <rPh sb="7" eb="9">
      <t>キギョウ</t>
    </rPh>
    <rPh sb="9" eb="10">
      <t>ダン</t>
    </rPh>
    <phoneticPr fontId="2"/>
  </si>
  <si>
    <t>中空知広域市町村圏組合（普通会計分）</t>
    <rPh sb="0" eb="1">
      <t>ナカ</t>
    </rPh>
    <rPh sb="1" eb="3">
      <t>ソラチ</t>
    </rPh>
    <rPh sb="3" eb="5">
      <t>コウイキ</t>
    </rPh>
    <rPh sb="5" eb="8">
      <t>シチョウソン</t>
    </rPh>
    <rPh sb="8" eb="9">
      <t>ケン</t>
    </rPh>
    <rPh sb="9" eb="11">
      <t>クミアイ</t>
    </rPh>
    <rPh sb="12" eb="14">
      <t>フツウ</t>
    </rPh>
    <rPh sb="14" eb="16">
      <t>カイケイ</t>
    </rPh>
    <rPh sb="16" eb="17">
      <t>ブン</t>
    </rPh>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</si>
  <si>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</si>
  <si>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</si>
  <si>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</si>
  <si>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</si>
  <si>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</si>
  <si>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</si>
  <si>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</si>
  <si>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</si>
  <si>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</si>
  <si>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</si>
  <si>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</si>
  <si>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</si>
  <si>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</si>
  <si>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</si>
  <si>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</si>
  <si>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</si>
  <si>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</si>
  <si>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</si>
  <si>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は基本、年数が経つごとに比率は上昇するが、平成32年度以降は償却率は下がるか、もしくは微増となる見通しとなる。将来負担比率は病院事業・下水道事業に関する公営企業債等繰入見込額の減のため、減少傾向が見込まれる。</t>
    <phoneticPr fontId="5"/>
  </si>
  <si>
    <t>有形固定資産減価償却率</t>
    <phoneticPr fontId="5"/>
  </si>
  <si>
    <t xml:space="preserve">将来負担比率・実質公債費比率ともに、年々減少している。これは、病院事業・下水道事業に関する公営企業債等繰入見込額の減によるものである。今後も借入額の抑制等でさらなる比率の低下に努める。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</si>
</sst>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26" fillId="0" borderId="41" xfId="34" applyFont="1" applyFill="1" applyBorder="1" applyAlignment="1" applyProtection="1">
      <alignment horizontal="left" vertical="top" wrapText="1"/>
      <protection locked="0"/>
    </xf>
    <xf numFmtId="0" fontId="26" fillId="0" borderId="12" xfId="34" applyFont="1" applyFill="1" applyBorder="1" applyAlignment="1" applyProtection="1">
      <alignment horizontal="left" vertical="top" wrapText="1"/>
      <protection locked="0"/>
    </xf>
    <xf numFmtId="0" fontId="26" fillId="0" borderId="46" xfId="34" applyFont="1" applyFill="1" applyBorder="1" applyAlignment="1" applyProtection="1">
      <alignment horizontal="left" vertical="top" wrapText="1"/>
      <protection locked="0"/>
    </xf>
    <xf numFmtId="0" fontId="26" fillId="0" borderId="60" xfId="34" applyFont="1" applyFill="1" applyBorder="1" applyAlignment="1" applyProtection="1">
      <alignment horizontal="left" vertical="top" wrapText="1"/>
      <protection locked="0"/>
    </xf>
    <xf numFmtId="0" fontId="26" fillId="0" borderId="0" xfId="34" applyFont="1" applyFill="1" applyBorder="1" applyAlignment="1" applyProtection="1">
      <alignment horizontal="left" vertical="top" wrapText="1"/>
      <protection locked="0"/>
    </xf>
    <xf numFmtId="0" fontId="26" fillId="0" borderId="38" xfId="34" applyFont="1" applyFill="1" applyBorder="1" applyAlignment="1" applyProtection="1">
      <alignment horizontal="left" vertical="top" wrapText="1"/>
      <protection locked="0"/>
    </xf>
    <xf numFmtId="0" fontId="26" fillId="0" borderId="37" xfId="34" applyFont="1" applyFill="1" applyBorder="1" applyAlignment="1" applyProtection="1">
      <alignment horizontal="left" vertical="top" wrapText="1"/>
      <protection locked="0"/>
    </xf>
    <xf numFmtId="0" fontId="26" fillId="0" borderId="49" xfId="34" applyFont="1" applyFill="1" applyBorder="1" applyAlignment="1" applyProtection="1">
      <alignment horizontal="left" vertical="top" wrapText="1"/>
      <protection locked="0"/>
    </xf>
    <xf numFmtId="0" fontId="26"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63727</c:v>
                </c:pt>
                <c:pt idx="4">
                  <c:v>66954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56165</c:v>
                </c:pt>
                <c:pt idx="1">
                  <c:v>79205</c:v>
                </c:pt>
                <c:pt idx="2">
                  <c:v>78465</c:v>
                </c:pt>
                <c:pt idx="3">
                  <c:v>90845</c:v>
                </c:pt>
                <c:pt idx="4">
                  <c:v>68322</c:v>
                </c:pt>
              </c:numCache>
            </c:numRef>
          </c:val>
          <c:smooth val="0"/>
        </c:ser>
        <c:dLbls>
          <c:showLegendKey val="0"/>
          <c:showVal val="0"/>
          <c:showCatName val="0"/>
          <c:showSerName val="0"/>
          <c:showPercent val="0"/>
          <c:showBubbleSize val="0"/>
        </c:dLbls>
        <c:marker val="1"/>
        <c:smooth val="0"/>
        <c:axId val="430688896"/>
        <c:axId val="430695168"/>
      </c:lineChart>
      <c:catAx>
        <c:axId val="4306888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0695168"/>
        <c:crosses val="autoZero"/>
        <c:auto val="1"/>
        <c:lblAlgn val="ctr"/>
        <c:lblOffset val="100"/>
        <c:tickLblSkip val="1"/>
        <c:tickMarkSkip val="1"/>
        <c:noMultiLvlLbl val="0"/>
      </c:catAx>
      <c:valAx>
        <c:axId val="43069516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0688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3.73</c:v>
                </c:pt>
                <c:pt idx="1">
                  <c:v>6.89</c:v>
                </c:pt>
                <c:pt idx="2">
                  <c:v>4.93</c:v>
                </c:pt>
                <c:pt idx="3">
                  <c:v>5.74</c:v>
                </c:pt>
                <c:pt idx="4">
                  <c:v>6.08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27.93</c:v>
                </c:pt>
                <c:pt idx="1">
                  <c:v>26.49</c:v>
                </c:pt>
                <c:pt idx="2">
                  <c:v>30.87</c:v>
                </c:pt>
                <c:pt idx="3">
                  <c:v>31.75</c:v>
                </c:pt>
                <c:pt idx="4">
                  <c:v>26.1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545662848"/>
        <c:axId val="545669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1.1100000000000001</c:v>
                </c:pt>
                <c:pt idx="1">
                  <c:v>2.13</c:v>
                </c:pt>
                <c:pt idx="2">
                  <c:v>2.37</c:v>
                </c:pt>
                <c:pt idx="3">
                  <c:v>2.39</c:v>
                </c:pt>
                <c:pt idx="4">
                  <c:v>-6.27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545662848"/>
        <c:axId val="545669120"/>
      </c:lineChart>
      <c:catAx>
        <c:axId val="545662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45669120"/>
        <c:crosses val="autoZero"/>
        <c:auto val="1"/>
        <c:lblAlgn val="ctr"/>
        <c:lblOffset val="100"/>
        <c:tickLblSkip val="1"/>
        <c:tickMarkSkip val="1"/>
        <c:noMultiLvlLbl val="0"/>
      </c:catAx>
      <c:valAx>
        <c:axId val="545669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5662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0.22</c:v>
                </c:pt>
                <c:pt idx="2">
                  <c:v>#N/A</c:v>
                </c:pt>
                <c:pt idx="3">
                  <c:v>0.13</c:v>
                </c:pt>
                <c:pt idx="4">
                  <c:v>#N/A</c:v>
                </c:pt>
                <c:pt idx="5">
                  <c:v>0.3</c:v>
                </c:pt>
                <c:pt idx="6">
                  <c:v>#N/A</c:v>
                </c:pt>
                <c:pt idx="7">
                  <c:v>0.59</c:v>
                </c:pt>
                <c:pt idx="8">
                  <c:v>#N/A</c:v>
                </c:pt>
                <c:pt idx="9">
                  <c:v>0.68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3.72</c:v>
                </c:pt>
                <c:pt idx="2">
                  <c:v>#N/A</c:v>
                </c:pt>
                <c:pt idx="3">
                  <c:v>6.88</c:v>
                </c:pt>
                <c:pt idx="4">
                  <c:v>#N/A</c:v>
                </c:pt>
                <c:pt idx="5">
                  <c:v>4.92</c:v>
                </c:pt>
                <c:pt idx="6">
                  <c:v>#N/A</c:v>
                </c:pt>
                <c:pt idx="7">
                  <c:v>5.74</c:v>
                </c:pt>
                <c:pt idx="8">
                  <c:v>#N/A</c:v>
                </c:pt>
                <c:pt idx="9">
                  <c:v>6.08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52.39</c:v>
                </c:pt>
                <c:pt idx="2">
                  <c:v>#N/A</c:v>
                </c:pt>
                <c:pt idx="3">
                  <c:v>53.65</c:v>
                </c:pt>
                <c:pt idx="4">
                  <c:v>#N/A</c:v>
                </c:pt>
                <c:pt idx="5">
                  <c:v>28.16</c:v>
                </c:pt>
                <c:pt idx="6">
                  <c:v>#N/A</c:v>
                </c:pt>
                <c:pt idx="7">
                  <c:v>43.73</c:v>
                </c:pt>
                <c:pt idx="8">
                  <c:v>#N/A</c:v>
                </c:pt>
                <c:pt idx="9">
                  <c:v>44.79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0.03</c:v>
                </c:pt>
                <c:pt idx="2">
                  <c:v>0.06</c:v>
                </c:pt>
                <c:pt idx="3">
                  <c:v>#N/A</c:v>
                </c:pt>
                <c:pt idx="4">
                  <c:v>#N/A</c:v>
                </c:pt>
                <c:pt idx="5">
                  <c:v>0.04</c:v>
                </c:pt>
                <c:pt idx="6">
                  <c:v>0.68</c:v>
                </c:pt>
                <c:pt idx="7">
                  <c:v>#N/A</c:v>
                </c:pt>
                <c:pt idx="8">
                  <c:v>0.95</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546017280"/>
        <c:axId val="546018816"/>
      </c:barChart>
      <c:catAx>
        <c:axId val="546017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6018816"/>
        <c:crosses val="autoZero"/>
        <c:auto val="1"/>
        <c:lblAlgn val="ctr"/>
        <c:lblOffset val="100"/>
        <c:tickLblSkip val="1"/>
        <c:tickMarkSkip val="1"/>
        <c:noMultiLvlLbl val="0"/>
      </c:catAx>
      <c:valAx>
        <c:axId val="546018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6017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1663</c:v>
                </c:pt>
                <c:pt idx="5">
                  <c:v>1773</c:v>
                </c:pt>
                <c:pt idx="8">
                  <c:v>1850</c:v>
                </c:pt>
                <c:pt idx="11">
                  <c:v>1872</c:v>
                </c:pt>
                <c:pt idx="14">
                  <c:v>1761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159</c:v>
                </c:pt>
                <c:pt idx="3">
                  <c:v>161</c:v>
                </c:pt>
                <c:pt idx="6">
                  <c:v>162</c:v>
                </c:pt>
                <c:pt idx="9">
                  <c:v>177</c:v>
                </c:pt>
                <c:pt idx="12">
                  <c:v>175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635</c:v>
                </c:pt>
                <c:pt idx="3">
                  <c:v>652</c:v>
                </c:pt>
                <c:pt idx="6">
                  <c:v>655</c:v>
                </c:pt>
                <c:pt idx="9">
                  <c:v>738</c:v>
                </c:pt>
                <c:pt idx="12">
                  <c:v>615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1768</c:v>
                </c:pt>
                <c:pt idx="3">
                  <c:v>1627</c:v>
                </c:pt>
                <c:pt idx="6">
                  <c:v>1511</c:v>
                </c:pt>
                <c:pt idx="9">
                  <c:v>1343</c:v>
                </c:pt>
                <c:pt idx="12">
                  <c:v>1221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546629888"/>
        <c:axId val="546701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899</c:v>
                </c:pt>
                <c:pt idx="2">
                  <c:v>#N/A</c:v>
                </c:pt>
                <c:pt idx="3">
                  <c:v>#N/A</c:v>
                </c:pt>
                <c:pt idx="4">
                  <c:v>667</c:v>
                </c:pt>
                <c:pt idx="5">
                  <c:v>#N/A</c:v>
                </c:pt>
                <c:pt idx="6">
                  <c:v>#N/A</c:v>
                </c:pt>
                <c:pt idx="7">
                  <c:v>478</c:v>
                </c:pt>
                <c:pt idx="8">
                  <c:v>#N/A</c:v>
                </c:pt>
                <c:pt idx="9">
                  <c:v>#N/A</c:v>
                </c:pt>
                <c:pt idx="10">
                  <c:v>386</c:v>
                </c:pt>
                <c:pt idx="11">
                  <c:v>#N/A</c:v>
                </c:pt>
                <c:pt idx="12">
                  <c:v>#N/A</c:v>
                </c:pt>
                <c:pt idx="13">
                  <c:v>250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546629888"/>
        <c:axId val="546701696"/>
      </c:lineChart>
      <c:catAx>
        <c:axId val="546629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6701696"/>
        <c:crosses val="autoZero"/>
        <c:auto val="1"/>
        <c:lblAlgn val="ctr"/>
        <c:lblOffset val="100"/>
        <c:tickLblSkip val="1"/>
        <c:tickMarkSkip val="1"/>
        <c:noMultiLvlLbl val="0"/>
      </c:catAx>
      <c:valAx>
        <c:axId val="546701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6629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18198</c:v>
                </c:pt>
                <c:pt idx="5">
                  <c:v>17443</c:v>
                </c:pt>
                <c:pt idx="8">
                  <c:v>17844</c:v>
                </c:pt>
                <c:pt idx="11">
                  <c:v>17498</c:v>
                </c:pt>
                <c:pt idx="14">
                  <c:v>17081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2196</c:v>
                </c:pt>
                <c:pt idx="5">
                  <c:v>2178</c:v>
                </c:pt>
                <c:pt idx="8">
                  <c:v>2136</c:v>
                </c:pt>
                <c:pt idx="11">
                  <c:v>2086</c:v>
                </c:pt>
                <c:pt idx="14">
                  <c:v>2027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2456</c:v>
                </c:pt>
                <c:pt idx="5">
                  <c:v>2332</c:v>
                </c:pt>
                <c:pt idx="8">
                  <c:v>2690</c:v>
                </c:pt>
                <c:pt idx="11">
                  <c:v>2944</c:v>
                </c:pt>
                <c:pt idx="14">
                  <c:v>3245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519</c:v>
                </c:pt>
                <c:pt idx="3">
                  <c:v>652</c:v>
                </c:pt>
                <c:pt idx="6">
                  <c:v>657</c:v>
                </c:pt>
                <c:pt idx="9">
                  <c:v>644</c:v>
                </c:pt>
                <c:pt idx="12">
                  <c:v>670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1140</c:v>
                </c:pt>
                <c:pt idx="3">
                  <c:v>955</c:v>
                </c:pt>
                <c:pt idx="6">
                  <c:v>887</c:v>
                </c:pt>
                <c:pt idx="9">
                  <c:v>647</c:v>
                </c:pt>
                <c:pt idx="12">
                  <c:v>588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1013</c:v>
                </c:pt>
                <c:pt idx="3">
                  <c:v>866</c:v>
                </c:pt>
                <c:pt idx="6">
                  <c:v>776</c:v>
                </c:pt>
                <c:pt idx="9">
                  <c:v>614</c:v>
                </c:pt>
                <c:pt idx="12">
                  <c:v>445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11048</c:v>
                </c:pt>
                <c:pt idx="3">
                  <c:v>10579</c:v>
                </c:pt>
                <c:pt idx="6">
                  <c:v>9982</c:v>
                </c:pt>
                <c:pt idx="9">
                  <c:v>9447</c:v>
                </c:pt>
                <c:pt idx="12">
                  <c:v>9169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12005</c:v>
                </c:pt>
                <c:pt idx="3">
                  <c:v>11820</c:v>
                </c:pt>
                <c:pt idx="6">
                  <c:v>11729</c:v>
                </c:pt>
                <c:pt idx="9">
                  <c:v>11954</c:v>
                </c:pt>
                <c:pt idx="12">
                  <c:v>12025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547288192"/>
        <c:axId val="5472901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2875</c:v>
                </c:pt>
                <c:pt idx="2">
                  <c:v>#N/A</c:v>
                </c:pt>
                <c:pt idx="3">
                  <c:v>#N/A</c:v>
                </c:pt>
                <c:pt idx="4">
                  <c:v>2918</c:v>
                </c:pt>
                <c:pt idx="5">
                  <c:v>#N/A</c:v>
                </c:pt>
                <c:pt idx="6">
                  <c:v>#N/A</c:v>
                </c:pt>
                <c:pt idx="7">
                  <c:v>1362</c:v>
                </c:pt>
                <c:pt idx="8">
                  <c:v>#N/A</c:v>
                </c:pt>
                <c:pt idx="9">
                  <c:v>#N/A</c:v>
                </c:pt>
                <c:pt idx="10">
                  <c:v>777</c:v>
                </c:pt>
                <c:pt idx="11">
                  <c:v>#N/A</c:v>
                </c:pt>
                <c:pt idx="12">
                  <c:v>#N/A</c:v>
                </c:pt>
                <c:pt idx="13">
                  <c:v>543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547288192"/>
        <c:axId val="547290112"/>
      </c:lineChart>
      <c:catAx>
        <c:axId val="547288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7290112"/>
        <c:crosses val="autoZero"/>
        <c:auto val="1"/>
        <c:lblAlgn val="ctr"/>
        <c:lblOffset val="100"/>
        <c:tickLblSkip val="1"/>
        <c:tickMarkSkip val="1"/>
        <c:noMultiLvlLbl val="0"/>
      </c:catAx>
      <c:valAx>
        <c:axId val="547290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7288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46.4</c:v>
                </c:pt>
                <c:pt idx="4">
                  <c:v>48.1</c:v>
                </c:pt>
              </c:numCache>
            </c:numRef>
          </c:xVal>
          <c:yVal>
            <c:numRef>
              <c:f>公会計指標分析・財政指標組合せ分析表!$K$51:$O$51</c:f>
              <c:numCache>
                <c:formatCode>#,##0.0;"▲ "#,##0.0</c:formatCode>
                <c:ptCount val="5"/>
                <c:pt idx="3">
                  <c:v>14.7</c:v>
                </c:pt>
                <c:pt idx="4">
                  <c:v>10.4</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56.4</c:v>
                </c:pt>
                <c:pt idx="4">
                  <c:v>56.6</c:v>
                </c:pt>
              </c:numCache>
            </c:numRef>
          </c:xVal>
          <c:yVal>
            <c:numRef>
              <c:f>公会計指標分析・財政指標組合せ分析表!$K$55:$O$55</c:f>
              <c:numCache>
                <c:formatCode>#,##0.0;"▲ "#,##0.0</c:formatCode>
                <c:ptCount val="5"/>
                <c:pt idx="3">
                  <c:v>41.5</c:v>
                </c:pt>
                <c:pt idx="4">
                  <c:v>36.6</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561313664"/>
        <c:axId val="572469248"/>
      </c:scatterChart>
      <c:valAx>
        <c:axId val="561313664"/>
        <c:scaling>
          <c:orientation val="minMax"/>
          <c:max val="58"/>
          <c:min val="4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2469248"/>
        <c:crosses val="autoZero"/>
        <c:crossBetween val="midCat"/>
      </c:valAx>
      <c:valAx>
        <c:axId val="572469248"/>
        <c:scaling>
          <c:orientation val="minMax"/>
          <c:max val="47"/>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613136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16.8</c:v>
                </c:pt>
                <c:pt idx="1">
                  <c:v>15.5</c:v>
                </c:pt>
                <c:pt idx="2">
                  <c:v>12.9</c:v>
                </c:pt>
                <c:pt idx="3">
                  <c:v>9.6</c:v>
                </c:pt>
                <c:pt idx="4">
                  <c:v>7.1</c:v>
                </c:pt>
              </c:numCache>
            </c:numRef>
          </c:xVal>
          <c:yVal>
            <c:numRef>
              <c:f>公会計指標分析・財政指標組合せ分析表!$K$73:$O$73</c:f>
              <c:numCache>
                <c:formatCode>#,##0.0;"▲ "#,##0.0</c:formatCode>
                <c:ptCount val="5"/>
                <c:pt idx="0">
                  <c:v>54.1</c:v>
                </c:pt>
                <c:pt idx="1">
                  <c:v>55.2</c:v>
                </c:pt>
                <c:pt idx="2">
                  <c:v>26.3</c:v>
                </c:pt>
                <c:pt idx="3">
                  <c:v>14.7</c:v>
                </c:pt>
                <c:pt idx="4">
                  <c:v>10.4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9.6</c:v>
                </c:pt>
                <c:pt idx="4">
                  <c:v>9.1999999999999993</c:v>
                </c:pt>
              </c:numCache>
            </c:numRef>
          </c:xVal>
          <c:yVal>
            <c:numRef>
              <c:f>公会計指標分析・財政指標組合せ分析表!$K$77:$O$77</c:f>
              <c:numCache>
                <c:formatCode>#,##0.0;"▲ "#,##0.0</c:formatCode>
                <c:ptCount val="5"/>
                <c:pt idx="0">
                  <c:v>76.2</c:v>
                </c:pt>
                <c:pt idx="1">
                  <c:v>65.3</c:v>
                </c:pt>
                <c:pt idx="2">
                  <c:v>60.8</c:v>
                </c:pt>
                <c:pt idx="3">
                  <c:v>41.5</c:v>
                </c:pt>
                <c:pt idx="4">
                  <c:v>36.6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573056512"/>
        <c:axId val="573058432"/>
      </c:scatterChart>
      <c:valAx>
        <c:axId val="573056512"/>
        <c:scaling>
          <c:orientation val="minMax"/>
          <c:max val="17.700000000000003"/>
          <c:min val="6.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3058432"/>
        <c:crosses val="autoZero"/>
        <c:crossBetween val="midCat"/>
      </c:valAx>
      <c:valAx>
        <c:axId val="573058432"/>
        <c:scaling>
          <c:orientation val="minMax"/>
          <c:max val="88"/>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30565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北海道砂川市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元利償還金の減少により、前年度より</a:t>
          </a:r>
          <a:r>
            <a:rPr kumimoji="1" lang="en-US" altLang="ja-JP" sz="1400">
              <a:solidFill>
                <a:schemeClr val="dk1"/>
              </a:solidFill>
              <a:effectLst/>
              <a:latin typeface="+mn-lt"/>
              <a:ea typeface="+mn-ea"/>
              <a:cs typeface="+mn-cs"/>
            </a:rPr>
            <a:t>136</a:t>
          </a:r>
          <a:r>
            <a:rPr kumimoji="1" lang="ja-JP" altLang="ja-JP" sz="1400">
              <a:solidFill>
                <a:schemeClr val="dk1"/>
              </a:solidFill>
              <a:effectLst/>
              <a:latin typeface="+mn-lt"/>
              <a:ea typeface="+mn-ea"/>
              <a:cs typeface="+mn-cs"/>
            </a:rPr>
            <a:t>百万円減少し</a:t>
          </a:r>
          <a:r>
            <a:rPr kumimoji="1" lang="en-US" altLang="ja-JP" sz="1400">
              <a:solidFill>
                <a:schemeClr val="dk1"/>
              </a:solidFill>
              <a:effectLst/>
              <a:latin typeface="+mn-lt"/>
              <a:ea typeface="+mn-ea"/>
              <a:cs typeface="+mn-cs"/>
            </a:rPr>
            <a:t>250</a:t>
          </a:r>
          <a:r>
            <a:rPr kumimoji="1" lang="ja-JP" altLang="ja-JP" sz="1400">
              <a:solidFill>
                <a:schemeClr val="dk1"/>
              </a:solidFill>
              <a:effectLst/>
              <a:latin typeface="+mn-lt"/>
              <a:ea typeface="+mn-ea"/>
              <a:cs typeface="+mn-cs"/>
            </a:rPr>
            <a:t>百万円となっており、今後も借入額の抑制等で実質公債費比率の減に努める。</a:t>
          </a:r>
          <a:endParaRPr lang="ja-JP" altLang="ja-JP" sz="18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北海道砂川市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本年度の将来負担比率の分子は病院改築事業終了による公営企業債等繰入見込額の減少</a:t>
          </a:r>
          <a:r>
            <a:rPr kumimoji="1" lang="ja-JP" altLang="en-US" sz="1400">
              <a:solidFill>
                <a:schemeClr val="dk1"/>
              </a:solidFill>
              <a:effectLst/>
              <a:latin typeface="+mn-lt"/>
              <a:ea typeface="+mn-ea"/>
              <a:cs typeface="+mn-cs"/>
            </a:rPr>
            <a:t>など</a:t>
          </a:r>
          <a:r>
            <a:rPr kumimoji="1" lang="ja-JP" altLang="ja-JP" sz="1400">
              <a:solidFill>
                <a:schemeClr val="dk1"/>
              </a:solidFill>
              <a:effectLst/>
              <a:latin typeface="+mn-lt"/>
              <a:ea typeface="+mn-ea"/>
              <a:cs typeface="+mn-cs"/>
            </a:rPr>
            <a:t>により前年度から</a:t>
          </a:r>
          <a:r>
            <a:rPr kumimoji="1" lang="en-US" altLang="ja-JP" sz="1400">
              <a:solidFill>
                <a:schemeClr val="dk1"/>
              </a:solidFill>
              <a:effectLst/>
              <a:latin typeface="+mn-lt"/>
              <a:ea typeface="+mn-ea"/>
              <a:cs typeface="+mn-cs"/>
            </a:rPr>
            <a:t>234</a:t>
          </a:r>
          <a:r>
            <a:rPr kumimoji="1" lang="ja-JP" altLang="ja-JP" sz="1400">
              <a:solidFill>
                <a:schemeClr val="dk1"/>
              </a:solidFill>
              <a:effectLst/>
              <a:latin typeface="+mn-lt"/>
              <a:ea typeface="+mn-ea"/>
              <a:cs typeface="+mn-cs"/>
            </a:rPr>
            <a:t>百万円減少し</a:t>
          </a:r>
          <a:r>
            <a:rPr kumimoji="1" lang="en-US" altLang="ja-JP" sz="1400">
              <a:solidFill>
                <a:schemeClr val="dk1"/>
              </a:solidFill>
              <a:effectLst/>
              <a:latin typeface="+mn-lt"/>
              <a:ea typeface="+mn-ea"/>
              <a:cs typeface="+mn-cs"/>
            </a:rPr>
            <a:t>543</a:t>
          </a:r>
          <a:r>
            <a:rPr kumimoji="1" lang="ja-JP" altLang="ja-JP" sz="1400">
              <a:solidFill>
                <a:schemeClr val="dk1"/>
              </a:solidFill>
              <a:effectLst/>
              <a:latin typeface="+mn-lt"/>
              <a:ea typeface="+mn-ea"/>
              <a:cs typeface="+mn-cs"/>
            </a:rPr>
            <a:t>百万円となっている</a:t>
          </a:r>
          <a:r>
            <a:rPr kumimoji="1" lang="ja-JP" altLang="en-US" sz="1400">
              <a:solidFill>
                <a:schemeClr val="dk1"/>
              </a:solidFill>
              <a:effectLst/>
              <a:latin typeface="+mn-lt"/>
              <a:ea typeface="+mn-ea"/>
              <a:cs typeface="+mn-cs"/>
            </a:rPr>
            <a:t>ものの、公共施設の老朽化による修繕等で</a:t>
          </a:r>
          <a:r>
            <a:rPr kumimoji="1" lang="ja-JP" altLang="ja-JP" sz="1400">
              <a:solidFill>
                <a:schemeClr val="dk1"/>
              </a:solidFill>
              <a:effectLst/>
              <a:latin typeface="+mn-lt"/>
              <a:ea typeface="+mn-ea"/>
              <a:cs typeface="+mn-cs"/>
            </a:rPr>
            <a:t>、</a:t>
          </a:r>
          <a:r>
            <a:rPr kumimoji="1" lang="ja-JP" altLang="ja-JP" sz="1400" b="0">
              <a:solidFill>
                <a:schemeClr val="dk1"/>
              </a:solidFill>
              <a:effectLst/>
              <a:latin typeface="+mn-lt"/>
              <a:ea typeface="+mn-ea"/>
              <a:cs typeface="+mn-cs"/>
            </a:rPr>
            <a:t>一般会計等に係る地方債の現在高は</a:t>
          </a:r>
          <a:r>
            <a:rPr kumimoji="1" lang="ja-JP" altLang="en-US" sz="1400" b="0">
              <a:solidFill>
                <a:schemeClr val="dk1"/>
              </a:solidFill>
              <a:effectLst/>
              <a:latin typeface="+mn-lt"/>
              <a:ea typeface="+mn-ea"/>
              <a:cs typeface="+mn-cs"/>
            </a:rPr>
            <a:t>増加傾向にある</a:t>
          </a:r>
          <a:r>
            <a:rPr kumimoji="1" lang="ja-JP" altLang="ja-JP" sz="1400" b="0">
              <a:solidFill>
                <a:schemeClr val="dk1"/>
              </a:solidFill>
              <a:effectLst/>
              <a:latin typeface="+mn-lt"/>
              <a:ea typeface="+mn-ea"/>
              <a:cs typeface="+mn-cs"/>
            </a:rPr>
            <a:t>。今後</a:t>
          </a:r>
          <a:r>
            <a:rPr kumimoji="1" lang="ja-JP" altLang="en-US" sz="1400" b="0">
              <a:solidFill>
                <a:schemeClr val="dk1"/>
              </a:solidFill>
              <a:effectLst/>
              <a:latin typeface="+mn-lt"/>
              <a:ea typeface="+mn-ea"/>
              <a:cs typeface="+mn-cs"/>
            </a:rPr>
            <a:t>は</a:t>
          </a:r>
          <a:r>
            <a:rPr kumimoji="1" lang="ja-JP" altLang="ja-JP" sz="1400" b="0">
              <a:solidFill>
                <a:schemeClr val="dk1"/>
              </a:solidFill>
              <a:effectLst/>
              <a:latin typeface="+mn-lt"/>
              <a:ea typeface="+mn-ea"/>
              <a:cs typeface="+mn-cs"/>
            </a:rPr>
            <a:t>借入額の抑制等で将来負担比率分子の減に努める。</a:t>
          </a:r>
          <a:endParaRPr lang="ja-JP" altLang="ja-JP" sz="1800" b="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北海道砂川市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17,565
17,542
78.68
12,981,006
12,569,398
410,996
6,754,909
12,024,646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10.4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[ 48.1</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本年度は前年度から</a:t>
          </a:r>
          <a:r>
            <a:rPr kumimoji="1" lang="en-US" altLang="ja-JP" sz="1400">
              <a:latin typeface="ＭＳ Ｐゴシック"/>
            </a:rPr>
            <a:t>1.7</a:t>
          </a:r>
          <a:r>
            <a:rPr kumimoji="1" lang="ja-JP" altLang="en-US" sz="1400">
              <a:latin typeface="ＭＳ Ｐゴシック"/>
            </a:rPr>
            <a:t>％増加し</a:t>
          </a:r>
          <a:r>
            <a:rPr kumimoji="1" lang="en-US" altLang="ja-JP" sz="1400">
              <a:latin typeface="ＭＳ Ｐゴシック"/>
            </a:rPr>
            <a:t>48.1</a:t>
          </a:r>
          <a:r>
            <a:rPr kumimoji="1" lang="ja-JP" altLang="en-US" sz="1400">
              <a:latin typeface="ＭＳ Ｐゴシック"/>
            </a:rPr>
            <a:t>％となっているが、類似団体平均に比べて、</a:t>
          </a:r>
          <a:r>
            <a:rPr kumimoji="1" lang="en-US" altLang="ja-JP" sz="1400">
              <a:latin typeface="ＭＳ Ｐゴシック"/>
            </a:rPr>
            <a:t>8.5</a:t>
          </a:r>
          <a:r>
            <a:rPr kumimoji="1" lang="ja-JP" altLang="en-US" sz="1400">
              <a:latin typeface="ＭＳ Ｐゴシック"/>
            </a:rPr>
            <a:t>％低くなっている。これは、市内の各公共施設の耐震化工事を行い、より長く利用できるようにしたためである。今後も老朽化と修繕費用の度合いを考慮し、施設を整備していく。</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35772</xdr:rowOff>
    </xdr:from>
    <xdr:to>
      <xdr:col>3</xdr:col>
      <xdr:colOff>1170940</xdr:colOff>
      <xdr:row>34</xdr:row>
      <xdr:rowOff>95038</xdr:rowOff>
    </xdr:to>
    <xdr:cxnSp macro="">
      <xdr:nvCxnSpPr>
        <xdr:cNvPr id="64" name="直線コネクタ 63"/>
        <xdr:cNvCxnSpPr/>
      </xdr:nvCxnSpPr>
      <xdr:spPr>
        <a:xfrm flipV="1">
          <a:off x="4760595" y="5445972"/>
          <a:ext cx="1270" cy="125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98865</xdr:rowOff>
    </xdr:from>
    <xdr:ext cx="405111" cy="259045"/>
    <xdr:sp macro="" textlink="">
      <xdr:nvSpPr>
        <xdr:cNvPr id="65" name="有形固定資産減価償却率最小値テキスト"/>
        <xdr:cNvSpPr txBox="1"/>
      </xdr:nvSpPr>
      <xdr:spPr>
        <a:xfrm>
          <a:off x="4813300" y="670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3</xdr:col>
      <xdr:colOff>1082675</xdr:colOff>
      <xdr:row>34</xdr:row>
      <xdr:rowOff>95038</xdr:rowOff>
    </xdr:from>
    <xdr:to>
      <xdr:col>3</xdr:col>
      <xdr:colOff>1260475</xdr:colOff>
      <xdr:row>34</xdr:row>
      <xdr:rowOff>95038</xdr:rowOff>
    </xdr:to>
    <xdr:cxnSp macro="">
      <xdr:nvCxnSpPr>
        <xdr:cNvPr id="66" name="直線コネクタ 65"/>
        <xdr:cNvCxnSpPr/>
      </xdr:nvCxnSpPr>
      <xdr:spPr>
        <a:xfrm>
          <a:off x="4673600" y="6705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153899</xdr:rowOff>
    </xdr:from>
    <xdr:ext cx="405111" cy="259045"/>
    <xdr:sp macro="" textlink="">
      <xdr:nvSpPr>
        <xdr:cNvPr id="67" name="有形固定資産減価償却率最大値テキスト"/>
        <xdr:cNvSpPr txBox="1"/>
      </xdr:nvSpPr>
      <xdr:spPr>
        <a:xfrm>
          <a:off x="4813300" y="522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3</xdr:col>
      <xdr:colOff>1082675</xdr:colOff>
      <xdr:row>27</xdr:row>
      <xdr:rowOff>35772</xdr:rowOff>
    </xdr:from>
    <xdr:to>
      <xdr:col>3</xdr:col>
      <xdr:colOff>1260475</xdr:colOff>
      <xdr:row>27</xdr:row>
      <xdr:rowOff>35772</xdr:rowOff>
    </xdr:to>
    <xdr:cxnSp macro="">
      <xdr:nvCxnSpPr>
        <xdr:cNvPr id="68" name="直線コネクタ 67"/>
        <xdr:cNvCxnSpPr/>
      </xdr:nvCxnSpPr>
      <xdr:spPr>
        <a:xfrm>
          <a:off x="4673600" y="54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30920</xdr:rowOff>
    </xdr:from>
    <xdr:ext cx="405111" cy="259045"/>
    <xdr:sp macro="" textlink="">
      <xdr:nvSpPr>
        <xdr:cNvPr id="69" name="有形固定資産減価償却率平均値テキスト"/>
        <xdr:cNvSpPr txBox="1"/>
      </xdr:nvSpPr>
      <xdr:spPr>
        <a:xfrm>
          <a:off x="4813300" y="5955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8043</xdr:rowOff>
    </xdr:from>
    <xdr:to>
      <xdr:col>3</xdr:col>
      <xdr:colOff>1222375</xdr:colOff>
      <xdr:row>31</xdr:row>
      <xdr:rowOff>109643</xdr:rowOff>
    </xdr:to>
    <xdr:sp macro="" textlink="">
      <xdr:nvSpPr>
        <xdr:cNvPr id="70" name="フローチャート : 判断 69"/>
        <xdr:cNvSpPr/>
      </xdr:nvSpPr>
      <xdr:spPr>
        <a:xfrm>
          <a:off x="4711700" y="610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15240</xdr:rowOff>
    </xdr:from>
    <xdr:to>
      <xdr:col>3</xdr:col>
      <xdr:colOff>511175</xdr:colOff>
      <xdr:row>31</xdr:row>
      <xdr:rowOff>116840</xdr:rowOff>
    </xdr:to>
    <xdr:sp macro="" textlink="">
      <xdr:nvSpPr>
        <xdr:cNvPr id="71" name="フローチャート : 判断 70"/>
        <xdr:cNvSpPr/>
      </xdr:nvSpPr>
      <xdr:spPr>
        <a:xfrm>
          <a:off x="4000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32</xdr:row>
      <xdr:rowOff>142452</xdr:rowOff>
    </xdr:from>
    <xdr:to>
      <xdr:col>3</xdr:col>
      <xdr:colOff>1222375</xdr:colOff>
      <xdr:row>33</xdr:row>
      <xdr:rowOff>72602</xdr:rowOff>
    </xdr:to>
    <xdr:sp macro="" textlink="">
      <xdr:nvSpPr>
        <xdr:cNvPr id="77" name="円/楕円 76"/>
        <xdr:cNvSpPr/>
      </xdr:nvSpPr>
      <xdr:spPr>
        <a:xfrm>
          <a:off x="4711700" y="640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32</xdr:row>
      <xdr:rowOff>120879</xdr:rowOff>
    </xdr:from>
    <xdr:ext cx="405111" cy="259045"/>
    <xdr:sp macro="" textlink="">
      <xdr:nvSpPr>
        <xdr:cNvPr id="78" name="有形固定資産減価償却率該当値テキスト"/>
        <xdr:cNvSpPr txBox="1"/>
      </xdr:nvSpPr>
      <xdr:spPr>
        <a:xfrm>
          <a:off x="4813300" y="638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3</xdr:col>
      <xdr:colOff>409575</xdr:colOff>
      <xdr:row>33</xdr:row>
      <xdr:rowOff>32173</xdr:rowOff>
    </xdr:from>
    <xdr:to>
      <xdr:col>3</xdr:col>
      <xdr:colOff>511175</xdr:colOff>
      <xdr:row>33</xdr:row>
      <xdr:rowOff>133773</xdr:rowOff>
    </xdr:to>
    <xdr:sp macro="" textlink="">
      <xdr:nvSpPr>
        <xdr:cNvPr id="79" name="円/楕円 78"/>
        <xdr:cNvSpPr/>
      </xdr:nvSpPr>
      <xdr:spPr>
        <a:xfrm>
          <a:off x="4000500" y="647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33</xdr:row>
      <xdr:rowOff>21802</xdr:rowOff>
    </xdr:from>
    <xdr:to>
      <xdr:col>3</xdr:col>
      <xdr:colOff>1171575</xdr:colOff>
      <xdr:row>33</xdr:row>
      <xdr:rowOff>82973</xdr:rowOff>
    </xdr:to>
    <xdr:cxnSp macro="">
      <xdr:nvCxnSpPr>
        <xdr:cNvPr id="80" name="直線コネクタ 79"/>
        <xdr:cNvCxnSpPr/>
      </xdr:nvCxnSpPr>
      <xdr:spPr>
        <a:xfrm flipV="1">
          <a:off x="4051300" y="6460702"/>
          <a:ext cx="7112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29</xdr:row>
      <xdr:rowOff>133367</xdr:rowOff>
    </xdr:from>
    <xdr:ext cx="405111" cy="259045"/>
    <xdr:sp macro="" textlink="">
      <xdr:nvSpPr>
        <xdr:cNvPr id="81" name="n_1aveValue有形固定資産減価償却率"/>
        <xdr:cNvSpPr txBox="1"/>
      </xdr:nvSpPr>
      <xdr:spPr>
        <a:xfrm>
          <a:off x="3836043" y="588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124900</xdr:rowOff>
    </xdr:from>
    <xdr:ext cx="405111" cy="259045"/>
    <xdr:sp macro="" textlink="">
      <xdr:nvSpPr>
        <xdr:cNvPr id="82" name="n_1mainValue有形固定資産減価償却率"/>
        <xdr:cNvSpPr txBox="1"/>
      </xdr:nvSpPr>
      <xdr:spPr>
        <a:xfrm>
          <a:off x="3836043" y="6563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債務償還可能年数は総務省で算出式を精査中であり、</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財政状況資料集においては、平成</a:t>
          </a:r>
          <a:r>
            <a:rPr kumimoji="1" lang="en-US" altLang="ja-JP" sz="1400">
              <a:solidFill>
                <a:schemeClr val="dk1"/>
              </a:solidFill>
              <a:effectLst/>
              <a:latin typeface="+mn-lt"/>
              <a:ea typeface="+mn-ea"/>
              <a:cs typeface="+mn-cs"/>
            </a:rPr>
            <a:t>29</a:t>
          </a:r>
          <a:r>
            <a:rPr kumimoji="1" lang="ja-JP" altLang="en-US" sz="1400">
              <a:solidFill>
                <a:schemeClr val="dk1"/>
              </a:solidFill>
              <a:effectLst/>
              <a:latin typeface="+mn-lt"/>
              <a:ea typeface="+mn-ea"/>
              <a:cs typeface="+mn-cs"/>
            </a:rPr>
            <a:t>年度より公表する</a:t>
          </a:r>
          <a:r>
            <a:rPr kumimoji="1" lang="ja-JP" altLang="ja-JP" sz="1400">
              <a:solidFill>
                <a:schemeClr val="dk1"/>
              </a:solidFill>
              <a:effectLst/>
              <a:latin typeface="+mn-lt"/>
              <a:ea typeface="+mn-ea"/>
              <a:cs typeface="+mn-cs"/>
            </a:rPr>
            <a:t>。</a:t>
          </a:r>
          <a:endParaRPr lang="ja-JP" altLang="ja-JP" sz="1400">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北海道砂川市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17,565
17,542
78.68
12,981,006
12,569,398
410,996
6,754,909
12,024,646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10.4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76200</xdr:rowOff>
    </xdr:from>
    <xdr:to>
      <xdr:col>6</xdr:col>
      <xdr:colOff>510540</xdr:colOff>
      <xdr:row>41</xdr:row>
      <xdr:rowOff>32385</xdr:rowOff>
    </xdr:to>
    <xdr:cxnSp macro="">
      <xdr:nvCxnSpPr>
        <xdr:cNvPr id="57" name="直線コネクタ 56"/>
        <xdr:cNvCxnSpPr/>
      </xdr:nvCxnSpPr>
      <xdr:spPr>
        <a:xfrm flipV="1">
          <a:off x="4634865" y="573405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36212</xdr:rowOff>
    </xdr:from>
    <xdr:ext cx="405111" cy="259045"/>
    <xdr:sp macro="" textlink="">
      <xdr:nvSpPr>
        <xdr:cNvPr id="58" name="【道路】&#10;有形固定資産減価償却率最小値テキスト"/>
        <xdr:cNvSpPr txBox="1"/>
      </xdr:nvSpPr>
      <xdr:spPr>
        <a:xfrm>
          <a:off x="4724400" y="706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41</xdr:row>
      <xdr:rowOff>32385</xdr:rowOff>
    </xdr:from>
    <xdr:to>
      <xdr:col>6</xdr:col>
      <xdr:colOff>600075</xdr:colOff>
      <xdr:row>41</xdr:row>
      <xdr:rowOff>32385</xdr:rowOff>
    </xdr:to>
    <xdr:cxnSp macro="">
      <xdr:nvCxnSpPr>
        <xdr:cNvPr id="59" name="直線コネクタ 58"/>
        <xdr:cNvCxnSpPr/>
      </xdr:nvCxnSpPr>
      <xdr:spPr>
        <a:xfrm>
          <a:off x="4546600" y="706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22877</xdr:rowOff>
    </xdr:from>
    <xdr:ext cx="405111" cy="259045"/>
    <xdr:sp macro="" textlink="">
      <xdr:nvSpPr>
        <xdr:cNvPr id="60" name="【道路】&#10;有形固定資産減価償却率最大値テキスト"/>
        <xdr:cNvSpPr txBox="1"/>
      </xdr:nvSpPr>
      <xdr:spPr>
        <a:xfrm>
          <a:off x="47244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6</xdr:col>
      <xdr:colOff>422275</xdr:colOff>
      <xdr:row>33</xdr:row>
      <xdr:rowOff>76200</xdr:rowOff>
    </xdr:from>
    <xdr:to>
      <xdr:col>6</xdr:col>
      <xdr:colOff>600075</xdr:colOff>
      <xdr:row>33</xdr:row>
      <xdr:rowOff>76200</xdr:rowOff>
    </xdr:to>
    <xdr:cxnSp macro="">
      <xdr:nvCxnSpPr>
        <xdr:cNvPr id="61" name="直線コネクタ 60"/>
        <xdr:cNvCxnSpPr/>
      </xdr:nvCxnSpPr>
      <xdr:spPr>
        <a:xfrm>
          <a:off x="4546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135907</xdr:rowOff>
    </xdr:from>
    <xdr:ext cx="405111" cy="259045"/>
    <xdr:sp macro="" textlink="">
      <xdr:nvSpPr>
        <xdr:cNvPr id="62" name="【道路】&#10;有形固定資産減価償却率平均値テキスト"/>
        <xdr:cNvSpPr txBox="1"/>
      </xdr:nvSpPr>
      <xdr:spPr>
        <a:xfrm>
          <a:off x="4724400" y="630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113030</xdr:rowOff>
    </xdr:from>
    <xdr:to>
      <xdr:col>6</xdr:col>
      <xdr:colOff>561975</xdr:colOff>
      <xdr:row>38</xdr:row>
      <xdr:rowOff>43180</xdr:rowOff>
    </xdr:to>
    <xdr:sp macro="" textlink="">
      <xdr:nvSpPr>
        <xdr:cNvPr id="63" name="フローチャート : 判断 62"/>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21590</xdr:rowOff>
    </xdr:from>
    <xdr:to>
      <xdr:col>5</xdr:col>
      <xdr:colOff>409575</xdr:colOff>
      <xdr:row>38</xdr:row>
      <xdr:rowOff>123190</xdr:rowOff>
    </xdr:to>
    <xdr:sp macro="" textlink="">
      <xdr:nvSpPr>
        <xdr:cNvPr id="64" name="フローチャート : 判断 63"/>
        <xdr:cNvSpPr/>
      </xdr:nvSpPr>
      <xdr:spPr>
        <a:xfrm>
          <a:off x="3746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147320</xdr:rowOff>
    </xdr:from>
    <xdr:to>
      <xdr:col>6</xdr:col>
      <xdr:colOff>561975</xdr:colOff>
      <xdr:row>41</xdr:row>
      <xdr:rowOff>77470</xdr:rowOff>
    </xdr:to>
    <xdr:sp macro="" textlink="">
      <xdr:nvSpPr>
        <xdr:cNvPr id="70" name="円/楕円 69"/>
        <xdr:cNvSpPr/>
      </xdr:nvSpPr>
      <xdr:spPr>
        <a:xfrm>
          <a:off x="45847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62247</xdr:rowOff>
    </xdr:from>
    <xdr:ext cx="405111" cy="259045"/>
    <xdr:sp macro="" textlink="">
      <xdr:nvSpPr>
        <xdr:cNvPr id="71" name="【道路】&#10;有形固定資産減価償却率該当値テキスト"/>
        <xdr:cNvSpPr txBox="1"/>
      </xdr:nvSpPr>
      <xdr:spPr>
        <a:xfrm>
          <a:off x="4724400" y="692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5</xdr:col>
      <xdr:colOff>307975</xdr:colOff>
      <xdr:row>40</xdr:row>
      <xdr:rowOff>168275</xdr:rowOff>
    </xdr:from>
    <xdr:to>
      <xdr:col>5</xdr:col>
      <xdr:colOff>409575</xdr:colOff>
      <xdr:row>41</xdr:row>
      <xdr:rowOff>98425</xdr:rowOff>
    </xdr:to>
    <xdr:sp macro="" textlink="">
      <xdr:nvSpPr>
        <xdr:cNvPr id="72" name="円/楕円 71"/>
        <xdr:cNvSpPr/>
      </xdr:nvSpPr>
      <xdr:spPr>
        <a:xfrm>
          <a:off x="3746500" y="702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41</xdr:row>
      <xdr:rowOff>26670</xdr:rowOff>
    </xdr:from>
    <xdr:to>
      <xdr:col>6</xdr:col>
      <xdr:colOff>511175</xdr:colOff>
      <xdr:row>41</xdr:row>
      <xdr:rowOff>47625</xdr:rowOff>
    </xdr:to>
    <xdr:cxnSp macro="">
      <xdr:nvCxnSpPr>
        <xdr:cNvPr id="73" name="直線コネクタ 72"/>
        <xdr:cNvCxnSpPr/>
      </xdr:nvCxnSpPr>
      <xdr:spPr>
        <a:xfrm flipV="1">
          <a:off x="3797300" y="705612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139717</xdr:rowOff>
    </xdr:from>
    <xdr:ext cx="405111" cy="259045"/>
    <xdr:sp macro="" textlink="">
      <xdr:nvSpPr>
        <xdr:cNvPr id="74" name="n_1aveValue【道路】&#10;有形固定資産減価償却率"/>
        <xdr:cNvSpPr txBox="1"/>
      </xdr:nvSpPr>
      <xdr:spPr>
        <a:xfrm>
          <a:off x="3582043"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89552</xdr:rowOff>
    </xdr:from>
    <xdr:ext cx="405111" cy="259045"/>
    <xdr:sp macro="" textlink="">
      <xdr:nvSpPr>
        <xdr:cNvPr id="75" name="n_1mainValue【道路】&#10;有形固定資産減価償却率"/>
        <xdr:cNvSpPr txBox="1"/>
      </xdr:nvSpPr>
      <xdr:spPr>
        <a:xfrm>
          <a:off x="3582043" y="711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6" name="直線コネクタ 8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7" name="テキスト ボックス 8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8" name="直線コネクタ 8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9" name="テキスト ボックス 88"/>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0" name="直線コネクタ 8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1" name="テキスト ボックス 90"/>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2" name="直線コネクタ 9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3" name="テキスト ボックス 92"/>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21336</xdr:rowOff>
    </xdr:from>
    <xdr:to>
      <xdr:col>15</xdr:col>
      <xdr:colOff>180340</xdr:colOff>
      <xdr:row>40</xdr:row>
      <xdr:rowOff>31440</xdr:rowOff>
    </xdr:to>
    <xdr:cxnSp macro="">
      <xdr:nvCxnSpPr>
        <xdr:cNvPr id="97" name="直線コネクタ 96"/>
        <xdr:cNvCxnSpPr/>
      </xdr:nvCxnSpPr>
      <xdr:spPr>
        <a:xfrm flipV="1">
          <a:off x="10476865" y="5850636"/>
          <a:ext cx="0" cy="1038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35267</xdr:rowOff>
    </xdr:from>
    <xdr:ext cx="469744" cy="259045"/>
    <xdr:sp macro="" textlink="">
      <xdr:nvSpPr>
        <xdr:cNvPr id="98" name="【道路】&#10;一人当たり延長最小値テキスト"/>
        <xdr:cNvSpPr txBox="1"/>
      </xdr:nvSpPr>
      <xdr:spPr>
        <a:xfrm>
          <a:off x="10566400" y="689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5.979</a:t>
          </a:r>
          <a:endParaRPr kumimoji="1" lang="ja-JP" altLang="en-US" sz="1000" b="1">
            <a:latin typeface="ＭＳ Ｐゴシック"/>
          </a:endParaRPr>
        </a:p>
      </xdr:txBody>
    </xdr:sp>
    <xdr:clientData/>
  </xdr:oneCellAnchor>
  <xdr:twoCellAnchor>
    <xdr:from>
      <xdr:col>15</xdr:col>
      <xdr:colOff>92075</xdr:colOff>
      <xdr:row>40</xdr:row>
      <xdr:rowOff>31440</xdr:rowOff>
    </xdr:from>
    <xdr:to>
      <xdr:col>15</xdr:col>
      <xdr:colOff>269875</xdr:colOff>
      <xdr:row>40</xdr:row>
      <xdr:rowOff>31440</xdr:rowOff>
    </xdr:to>
    <xdr:cxnSp macro="">
      <xdr:nvCxnSpPr>
        <xdr:cNvPr id="99" name="直線コネクタ 98"/>
        <xdr:cNvCxnSpPr/>
      </xdr:nvCxnSpPr>
      <xdr:spPr>
        <a:xfrm>
          <a:off x="10388600" y="6889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139463</xdr:rowOff>
    </xdr:from>
    <xdr:ext cx="534377" cy="259045"/>
    <xdr:sp macro="" textlink="">
      <xdr:nvSpPr>
        <xdr:cNvPr id="100" name="【道路】&#10;一人当たり延長最大値テキスト"/>
        <xdr:cNvSpPr txBox="1"/>
      </xdr:nvSpPr>
      <xdr:spPr>
        <a:xfrm>
          <a:off x="10566400" y="56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28.700</a:t>
          </a:r>
          <a:endParaRPr kumimoji="1" lang="ja-JP" altLang="en-US" sz="1000" b="1">
            <a:latin typeface="ＭＳ Ｐゴシック"/>
          </a:endParaRPr>
        </a:p>
      </xdr:txBody>
    </xdr:sp>
    <xdr:clientData/>
  </xdr:oneCellAnchor>
  <xdr:twoCellAnchor>
    <xdr:from>
      <xdr:col>15</xdr:col>
      <xdr:colOff>92075</xdr:colOff>
      <xdr:row>34</xdr:row>
      <xdr:rowOff>21336</xdr:rowOff>
    </xdr:from>
    <xdr:to>
      <xdr:col>15</xdr:col>
      <xdr:colOff>269875</xdr:colOff>
      <xdr:row>34</xdr:row>
      <xdr:rowOff>21336</xdr:rowOff>
    </xdr:to>
    <xdr:cxnSp macro="">
      <xdr:nvCxnSpPr>
        <xdr:cNvPr id="101" name="直線コネクタ 100"/>
        <xdr:cNvCxnSpPr/>
      </xdr:nvCxnSpPr>
      <xdr:spPr>
        <a:xfrm>
          <a:off x="10388600" y="585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55775</xdr:rowOff>
    </xdr:from>
    <xdr:ext cx="534377" cy="259045"/>
    <xdr:sp macro="" textlink="">
      <xdr:nvSpPr>
        <xdr:cNvPr id="102" name="【道路】&#10;一人当たり延長平均値テキスト"/>
        <xdr:cNvSpPr txBox="1"/>
      </xdr:nvSpPr>
      <xdr:spPr>
        <a:xfrm>
          <a:off x="10566400" y="6399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32898</xdr:rowOff>
    </xdr:from>
    <xdr:to>
      <xdr:col>15</xdr:col>
      <xdr:colOff>231775</xdr:colOff>
      <xdr:row>38</xdr:row>
      <xdr:rowOff>134498</xdr:rowOff>
    </xdr:to>
    <xdr:sp macro="" textlink="">
      <xdr:nvSpPr>
        <xdr:cNvPr id="103" name="フローチャート : 判断 102"/>
        <xdr:cNvSpPr/>
      </xdr:nvSpPr>
      <xdr:spPr>
        <a:xfrm>
          <a:off x="10426700" y="654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153188</xdr:rowOff>
    </xdr:from>
    <xdr:to>
      <xdr:col>14</xdr:col>
      <xdr:colOff>79375</xdr:colOff>
      <xdr:row>38</xdr:row>
      <xdr:rowOff>83338</xdr:rowOff>
    </xdr:to>
    <xdr:sp macro="" textlink="">
      <xdr:nvSpPr>
        <xdr:cNvPr id="104" name="フローチャート : 判断 103"/>
        <xdr:cNvSpPr/>
      </xdr:nvSpPr>
      <xdr:spPr>
        <a:xfrm>
          <a:off x="9588500" y="64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10221</xdr:rowOff>
    </xdr:from>
    <xdr:to>
      <xdr:col>15</xdr:col>
      <xdr:colOff>231775</xdr:colOff>
      <xdr:row>39</xdr:row>
      <xdr:rowOff>111821</xdr:rowOff>
    </xdr:to>
    <xdr:sp macro="" textlink="">
      <xdr:nvSpPr>
        <xdr:cNvPr id="110" name="円/楕円 109"/>
        <xdr:cNvSpPr/>
      </xdr:nvSpPr>
      <xdr:spPr>
        <a:xfrm>
          <a:off x="10426700" y="669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160098</xdr:rowOff>
    </xdr:from>
    <xdr:ext cx="469744" cy="259045"/>
    <xdr:sp macro="" textlink="">
      <xdr:nvSpPr>
        <xdr:cNvPr id="111" name="【道路】&#10;一人当たり延長該当値テキスト"/>
        <xdr:cNvSpPr txBox="1"/>
      </xdr:nvSpPr>
      <xdr:spPr>
        <a:xfrm>
          <a:off x="10566400" y="667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9.082</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15525</xdr:rowOff>
    </xdr:from>
    <xdr:to>
      <xdr:col>14</xdr:col>
      <xdr:colOff>79375</xdr:colOff>
      <xdr:row>39</xdr:row>
      <xdr:rowOff>117125</xdr:rowOff>
    </xdr:to>
    <xdr:sp macro="" textlink="">
      <xdr:nvSpPr>
        <xdr:cNvPr id="112" name="円/楕円 111"/>
        <xdr:cNvSpPr/>
      </xdr:nvSpPr>
      <xdr:spPr>
        <a:xfrm>
          <a:off x="9588500" y="670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61021</xdr:rowOff>
    </xdr:from>
    <xdr:to>
      <xdr:col>15</xdr:col>
      <xdr:colOff>180975</xdr:colOff>
      <xdr:row>39</xdr:row>
      <xdr:rowOff>66325</xdr:rowOff>
    </xdr:to>
    <xdr:cxnSp macro="">
      <xdr:nvCxnSpPr>
        <xdr:cNvPr id="113" name="直線コネクタ 112"/>
        <xdr:cNvCxnSpPr/>
      </xdr:nvCxnSpPr>
      <xdr:spPr>
        <a:xfrm flipV="1">
          <a:off x="9639300" y="6747571"/>
          <a:ext cx="8382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36</xdr:row>
      <xdr:rowOff>99865</xdr:rowOff>
    </xdr:from>
    <xdr:ext cx="534377" cy="259045"/>
    <xdr:sp macro="" textlink="">
      <xdr:nvSpPr>
        <xdr:cNvPr id="114" name="n_1aveValue【道路】&#10;一人当たり延長"/>
        <xdr:cNvSpPr txBox="1"/>
      </xdr:nvSpPr>
      <xdr:spPr>
        <a:xfrm>
          <a:off x="9359410" y="62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13.455</a:t>
          </a:r>
          <a:endParaRPr kumimoji="1" lang="ja-JP" altLang="en-US" sz="1000" b="1">
            <a:solidFill>
              <a:srgbClr val="000080"/>
            </a:solidFill>
            <a:latin typeface="ＭＳ Ｐゴシック"/>
          </a:endParaRPr>
        </a:p>
      </xdr:txBody>
    </xdr:sp>
    <xdr:clientData/>
  </xdr:oneCellAnchor>
  <xdr:oneCellAnchor>
    <xdr:from>
      <xdr:col>13</xdr:col>
      <xdr:colOff>466802</xdr:colOff>
      <xdr:row>39</xdr:row>
      <xdr:rowOff>108252</xdr:rowOff>
    </xdr:from>
    <xdr:ext cx="469744" cy="259045"/>
    <xdr:sp macro="" textlink="">
      <xdr:nvSpPr>
        <xdr:cNvPr id="115" name="n_1mainValue【道路】&#10;一人当たり延長"/>
        <xdr:cNvSpPr txBox="1"/>
      </xdr:nvSpPr>
      <xdr:spPr>
        <a:xfrm>
          <a:off x="9391727" y="679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7" name="直線コネクタ 12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8" name="テキスト ボックス 12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9" name="直線コネクタ 12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0" name="テキスト ボックス 12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1" name="直線コネクタ 13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2" name="テキスト ボックス 13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3" name="直線コネクタ 13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4" name="テキスト ボックス 13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6" name="テキスト ボックス 13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114300</xdr:rowOff>
    </xdr:from>
    <xdr:to>
      <xdr:col>6</xdr:col>
      <xdr:colOff>510540</xdr:colOff>
      <xdr:row>62</xdr:row>
      <xdr:rowOff>109728</xdr:rowOff>
    </xdr:to>
    <xdr:cxnSp macro="">
      <xdr:nvCxnSpPr>
        <xdr:cNvPr id="138" name="直線コネクタ 137"/>
        <xdr:cNvCxnSpPr/>
      </xdr:nvCxnSpPr>
      <xdr:spPr>
        <a:xfrm flipV="1">
          <a:off x="4634865" y="97155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113555</xdr:rowOff>
    </xdr:from>
    <xdr:ext cx="405111" cy="259045"/>
    <xdr:sp macro="" textlink="">
      <xdr:nvSpPr>
        <xdr:cNvPr id="139" name="【橋りょう・トンネル】&#10;有形固定資産減価償却率最小値テキスト"/>
        <xdr:cNvSpPr txBox="1"/>
      </xdr:nvSpPr>
      <xdr:spPr>
        <a:xfrm>
          <a:off x="4724400" y="1074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a:t>
          </a:r>
          <a:endParaRPr kumimoji="1" lang="ja-JP" altLang="en-US" sz="1000" b="1">
            <a:latin typeface="ＭＳ Ｐゴシック"/>
          </a:endParaRPr>
        </a:p>
      </xdr:txBody>
    </xdr:sp>
    <xdr:clientData/>
  </xdr:oneCellAnchor>
  <xdr:twoCellAnchor>
    <xdr:from>
      <xdr:col>6</xdr:col>
      <xdr:colOff>422275</xdr:colOff>
      <xdr:row>62</xdr:row>
      <xdr:rowOff>109728</xdr:rowOff>
    </xdr:from>
    <xdr:to>
      <xdr:col>6</xdr:col>
      <xdr:colOff>600075</xdr:colOff>
      <xdr:row>62</xdr:row>
      <xdr:rowOff>109728</xdr:rowOff>
    </xdr:to>
    <xdr:cxnSp macro="">
      <xdr:nvCxnSpPr>
        <xdr:cNvPr id="140" name="直線コネクタ 139"/>
        <xdr:cNvCxnSpPr/>
      </xdr:nvCxnSpPr>
      <xdr:spPr>
        <a:xfrm>
          <a:off x="4546600" y="1073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60977</xdr:rowOff>
    </xdr:from>
    <xdr:ext cx="405111" cy="259045"/>
    <xdr:sp macro="" textlink="">
      <xdr:nvSpPr>
        <xdr:cNvPr id="141" name="【橋りょう・トンネル】&#10;有形固定資産減価償却率最大値テキスト"/>
        <xdr:cNvSpPr txBox="1"/>
      </xdr:nvSpPr>
      <xdr:spPr>
        <a:xfrm>
          <a:off x="4724400" y="949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6</xdr:col>
      <xdr:colOff>422275</xdr:colOff>
      <xdr:row>56</xdr:row>
      <xdr:rowOff>114300</xdr:rowOff>
    </xdr:from>
    <xdr:to>
      <xdr:col>6</xdr:col>
      <xdr:colOff>600075</xdr:colOff>
      <xdr:row>56</xdr:row>
      <xdr:rowOff>114300</xdr:rowOff>
    </xdr:to>
    <xdr:cxnSp macro="">
      <xdr:nvCxnSpPr>
        <xdr:cNvPr id="142" name="直線コネクタ 141"/>
        <xdr:cNvCxnSpPr/>
      </xdr:nvCxnSpPr>
      <xdr:spPr>
        <a:xfrm>
          <a:off x="4546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54373</xdr:rowOff>
    </xdr:from>
    <xdr:ext cx="405111" cy="259045"/>
    <xdr:sp macro="" textlink="">
      <xdr:nvSpPr>
        <xdr:cNvPr id="143" name="【橋りょう・トンネル】&#10;有形固定資産減価償却率平均値テキスト"/>
        <xdr:cNvSpPr txBox="1"/>
      </xdr:nvSpPr>
      <xdr:spPr>
        <a:xfrm>
          <a:off x="4724400" y="10169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31496</xdr:rowOff>
    </xdr:from>
    <xdr:to>
      <xdr:col>6</xdr:col>
      <xdr:colOff>561975</xdr:colOff>
      <xdr:row>60</xdr:row>
      <xdr:rowOff>133096</xdr:rowOff>
    </xdr:to>
    <xdr:sp macro="" textlink="">
      <xdr:nvSpPr>
        <xdr:cNvPr id="144" name="フローチャート : 判断 143"/>
        <xdr:cNvSpPr/>
      </xdr:nvSpPr>
      <xdr:spPr>
        <a:xfrm>
          <a:off x="4584700" y="103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170942</xdr:rowOff>
    </xdr:from>
    <xdr:to>
      <xdr:col>5</xdr:col>
      <xdr:colOff>409575</xdr:colOff>
      <xdr:row>60</xdr:row>
      <xdr:rowOff>101092</xdr:rowOff>
    </xdr:to>
    <xdr:sp macro="" textlink="">
      <xdr:nvSpPr>
        <xdr:cNvPr id="145" name="フローチャート : 判断 144"/>
        <xdr:cNvSpPr/>
      </xdr:nvSpPr>
      <xdr:spPr>
        <a:xfrm>
          <a:off x="37465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52070</xdr:rowOff>
    </xdr:from>
    <xdr:to>
      <xdr:col>6</xdr:col>
      <xdr:colOff>561975</xdr:colOff>
      <xdr:row>61</xdr:row>
      <xdr:rowOff>153670</xdr:rowOff>
    </xdr:to>
    <xdr:sp macro="" textlink="">
      <xdr:nvSpPr>
        <xdr:cNvPr id="151" name="円/楕円 150"/>
        <xdr:cNvSpPr/>
      </xdr:nvSpPr>
      <xdr:spPr>
        <a:xfrm>
          <a:off x="4584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30497</xdr:rowOff>
    </xdr:from>
    <xdr:ext cx="405111" cy="259045"/>
    <xdr:sp macro="" textlink="">
      <xdr:nvSpPr>
        <xdr:cNvPr id="152" name="【橋りょう・トンネル】&#10;有形固定資産減価償却率該当値テキスト"/>
        <xdr:cNvSpPr txBox="1"/>
      </xdr:nvSpPr>
      <xdr:spPr>
        <a:xfrm>
          <a:off x="4724400"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134366</xdr:rowOff>
    </xdr:from>
    <xdr:to>
      <xdr:col>5</xdr:col>
      <xdr:colOff>409575</xdr:colOff>
      <xdr:row>62</xdr:row>
      <xdr:rowOff>64516</xdr:rowOff>
    </xdr:to>
    <xdr:sp macro="" textlink="">
      <xdr:nvSpPr>
        <xdr:cNvPr id="153" name="円/楕円 152"/>
        <xdr:cNvSpPr/>
      </xdr:nvSpPr>
      <xdr:spPr>
        <a:xfrm>
          <a:off x="3746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61</xdr:row>
      <xdr:rowOff>102870</xdr:rowOff>
    </xdr:from>
    <xdr:to>
      <xdr:col>6</xdr:col>
      <xdr:colOff>511175</xdr:colOff>
      <xdr:row>62</xdr:row>
      <xdr:rowOff>13716</xdr:rowOff>
    </xdr:to>
    <xdr:cxnSp macro="">
      <xdr:nvCxnSpPr>
        <xdr:cNvPr id="154" name="直線コネクタ 153"/>
        <xdr:cNvCxnSpPr/>
      </xdr:nvCxnSpPr>
      <xdr:spPr>
        <a:xfrm flipV="1">
          <a:off x="3797300" y="1056132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117619</xdr:rowOff>
    </xdr:from>
    <xdr:ext cx="405111" cy="259045"/>
    <xdr:sp macro="" textlink="">
      <xdr:nvSpPr>
        <xdr:cNvPr id="155" name="n_1aveValue【橋りょう・トンネル】&#10;有形固定資産減価償却率"/>
        <xdr:cNvSpPr txBox="1"/>
      </xdr:nvSpPr>
      <xdr:spPr>
        <a:xfrm>
          <a:off x="3582043" y="1006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55643</xdr:rowOff>
    </xdr:from>
    <xdr:ext cx="405111" cy="259045"/>
    <xdr:sp macro="" textlink="">
      <xdr:nvSpPr>
        <xdr:cNvPr id="156" name="n_1mainValue【橋りょう・トンネル】&#10;有形固定資産減価償却率"/>
        <xdr:cNvSpPr txBox="1"/>
      </xdr:nvSpPr>
      <xdr:spPr>
        <a:xfrm>
          <a:off x="3582043" y="10685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7" name="直線コネクタ 16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8" name="テキスト ボックス 16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9" name="直線コネクタ 16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70" name="テキスト ボックス 16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1" name="直線コネクタ 17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72" name="テキスト ボックス 17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3" name="直線コネクタ 17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4" name="テキスト ボックス 17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5" name="直線コネクタ 17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76" name="テキスト ボックス 17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7" name="直線コネクタ 17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8" name="テキスト ボックス 17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0" name="テキスト ボックス 17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89701</xdr:rowOff>
    </xdr:from>
    <xdr:to>
      <xdr:col>15</xdr:col>
      <xdr:colOff>180340</xdr:colOff>
      <xdr:row>64</xdr:row>
      <xdr:rowOff>83031</xdr:rowOff>
    </xdr:to>
    <xdr:cxnSp macro="">
      <xdr:nvCxnSpPr>
        <xdr:cNvPr id="182" name="直線コネクタ 181"/>
        <xdr:cNvCxnSpPr/>
      </xdr:nvCxnSpPr>
      <xdr:spPr>
        <a:xfrm flipV="1">
          <a:off x="10476865" y="9690901"/>
          <a:ext cx="0" cy="136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86858</xdr:rowOff>
    </xdr:from>
    <xdr:ext cx="534377" cy="259045"/>
    <xdr:sp macro="" textlink="">
      <xdr:nvSpPr>
        <xdr:cNvPr id="183" name="【橋りょう・トンネル】&#10;一人当たり有形固定資産（償却資産）額最小値テキスト"/>
        <xdr:cNvSpPr txBox="1"/>
      </xdr:nvSpPr>
      <xdr:spPr>
        <a:xfrm>
          <a:off x="10566400" y="1105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29,150</a:t>
          </a:r>
          <a:endParaRPr kumimoji="1" lang="ja-JP" altLang="en-US" sz="1000" b="1">
            <a:latin typeface="ＭＳ Ｐゴシック"/>
          </a:endParaRPr>
        </a:p>
      </xdr:txBody>
    </xdr:sp>
    <xdr:clientData/>
  </xdr:oneCellAnchor>
  <xdr:twoCellAnchor>
    <xdr:from>
      <xdr:col>15</xdr:col>
      <xdr:colOff>92075</xdr:colOff>
      <xdr:row>64</xdr:row>
      <xdr:rowOff>83031</xdr:rowOff>
    </xdr:from>
    <xdr:to>
      <xdr:col>15</xdr:col>
      <xdr:colOff>269875</xdr:colOff>
      <xdr:row>64</xdr:row>
      <xdr:rowOff>83031</xdr:rowOff>
    </xdr:to>
    <xdr:cxnSp macro="">
      <xdr:nvCxnSpPr>
        <xdr:cNvPr id="184" name="直線コネクタ 183"/>
        <xdr:cNvCxnSpPr/>
      </xdr:nvCxnSpPr>
      <xdr:spPr>
        <a:xfrm>
          <a:off x="10388600" y="1105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36378</xdr:rowOff>
    </xdr:from>
    <xdr:ext cx="599010" cy="259045"/>
    <xdr:sp macro="" textlink="">
      <xdr:nvSpPr>
        <xdr:cNvPr id="185" name="【橋りょう・トンネル】&#10;一人当たり有形固定資産（償却資産）額最大値テキスト"/>
        <xdr:cNvSpPr txBox="1"/>
      </xdr:nvSpPr>
      <xdr:spPr>
        <a:xfrm>
          <a:off x="10566400" y="946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865,065</a:t>
          </a:r>
          <a:endParaRPr kumimoji="1" lang="ja-JP" altLang="en-US" sz="1000" b="1">
            <a:latin typeface="ＭＳ Ｐゴシック"/>
          </a:endParaRPr>
        </a:p>
      </xdr:txBody>
    </xdr:sp>
    <xdr:clientData/>
  </xdr:oneCellAnchor>
  <xdr:twoCellAnchor>
    <xdr:from>
      <xdr:col>15</xdr:col>
      <xdr:colOff>92075</xdr:colOff>
      <xdr:row>56</xdr:row>
      <xdr:rowOff>89701</xdr:rowOff>
    </xdr:from>
    <xdr:to>
      <xdr:col>15</xdr:col>
      <xdr:colOff>269875</xdr:colOff>
      <xdr:row>56</xdr:row>
      <xdr:rowOff>89701</xdr:rowOff>
    </xdr:to>
    <xdr:cxnSp macro="">
      <xdr:nvCxnSpPr>
        <xdr:cNvPr id="186" name="直線コネクタ 185"/>
        <xdr:cNvCxnSpPr/>
      </xdr:nvCxnSpPr>
      <xdr:spPr>
        <a:xfrm>
          <a:off x="10388600" y="96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109212</xdr:rowOff>
    </xdr:from>
    <xdr:ext cx="599010" cy="259045"/>
    <xdr:sp macro="" textlink="">
      <xdr:nvSpPr>
        <xdr:cNvPr id="187" name="【橋りょう・トンネル】&#10;一人当たり有形固定資産（償却資産）額平均値テキスト"/>
        <xdr:cNvSpPr txBox="1"/>
      </xdr:nvSpPr>
      <xdr:spPr>
        <a:xfrm>
          <a:off x="10566400" y="10567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283,793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130785</xdr:rowOff>
    </xdr:from>
    <xdr:to>
      <xdr:col>15</xdr:col>
      <xdr:colOff>231775</xdr:colOff>
      <xdr:row>62</xdr:row>
      <xdr:rowOff>60935</xdr:rowOff>
    </xdr:to>
    <xdr:sp macro="" textlink="">
      <xdr:nvSpPr>
        <xdr:cNvPr id="188" name="フローチャート : 判断 187"/>
        <xdr:cNvSpPr/>
      </xdr:nvSpPr>
      <xdr:spPr>
        <a:xfrm>
          <a:off x="10426700" y="1058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21855</xdr:rowOff>
    </xdr:from>
    <xdr:to>
      <xdr:col>14</xdr:col>
      <xdr:colOff>79375</xdr:colOff>
      <xdr:row>62</xdr:row>
      <xdr:rowOff>123455</xdr:rowOff>
    </xdr:to>
    <xdr:sp macro="" textlink="">
      <xdr:nvSpPr>
        <xdr:cNvPr id="189" name="フローチャート : 判断 188"/>
        <xdr:cNvSpPr/>
      </xdr:nvSpPr>
      <xdr:spPr>
        <a:xfrm>
          <a:off x="95885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32117</xdr:rowOff>
    </xdr:from>
    <xdr:to>
      <xdr:col>15</xdr:col>
      <xdr:colOff>231775</xdr:colOff>
      <xdr:row>59</xdr:row>
      <xdr:rowOff>133717</xdr:rowOff>
    </xdr:to>
    <xdr:sp macro="" textlink="">
      <xdr:nvSpPr>
        <xdr:cNvPr id="195" name="円/楕円 194"/>
        <xdr:cNvSpPr/>
      </xdr:nvSpPr>
      <xdr:spPr>
        <a:xfrm>
          <a:off x="10426700" y="1014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54994</xdr:rowOff>
    </xdr:from>
    <xdr:ext cx="599010" cy="259045"/>
    <xdr:sp macro="" textlink="">
      <xdr:nvSpPr>
        <xdr:cNvPr id="196" name="【橋りょう・トンネル】&#10;一人当たり有形固定資産（償却資産）額該当値テキスト"/>
        <xdr:cNvSpPr txBox="1"/>
      </xdr:nvSpPr>
      <xdr:spPr>
        <a:xfrm>
          <a:off x="10566400" y="9999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554,220</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46389</xdr:rowOff>
    </xdr:from>
    <xdr:to>
      <xdr:col>14</xdr:col>
      <xdr:colOff>79375</xdr:colOff>
      <xdr:row>59</xdr:row>
      <xdr:rowOff>147989</xdr:rowOff>
    </xdr:to>
    <xdr:sp macro="" textlink="">
      <xdr:nvSpPr>
        <xdr:cNvPr id="197" name="円/楕円 196"/>
        <xdr:cNvSpPr/>
      </xdr:nvSpPr>
      <xdr:spPr>
        <a:xfrm>
          <a:off x="9588500" y="101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59</xdr:row>
      <xdr:rowOff>82917</xdr:rowOff>
    </xdr:from>
    <xdr:to>
      <xdr:col>15</xdr:col>
      <xdr:colOff>180975</xdr:colOff>
      <xdr:row>59</xdr:row>
      <xdr:rowOff>97189</xdr:rowOff>
    </xdr:to>
    <xdr:cxnSp macro="">
      <xdr:nvCxnSpPr>
        <xdr:cNvPr id="198" name="直線コネクタ 197"/>
        <xdr:cNvCxnSpPr/>
      </xdr:nvCxnSpPr>
      <xdr:spPr>
        <a:xfrm flipV="1">
          <a:off x="9639300" y="10198467"/>
          <a:ext cx="838200" cy="1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62</xdr:row>
      <xdr:rowOff>114582</xdr:rowOff>
    </xdr:from>
    <xdr:ext cx="599010" cy="259045"/>
    <xdr:sp macro="" textlink="">
      <xdr:nvSpPr>
        <xdr:cNvPr id="199" name="n_1aveValue【橋りょう・トンネル】&#10;一人当たり有形固定資産（償却資産）額"/>
        <xdr:cNvSpPr txBox="1"/>
      </xdr:nvSpPr>
      <xdr:spPr>
        <a:xfrm>
          <a:off x="9327094" y="1074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245,504</a:t>
          </a:r>
          <a:endParaRPr kumimoji="1" lang="ja-JP" altLang="en-US" sz="1000" b="1">
            <a:solidFill>
              <a:srgbClr val="000080"/>
            </a:solidFill>
            <a:latin typeface="ＭＳ Ｐゴシック"/>
          </a:endParaRPr>
        </a:p>
      </xdr:txBody>
    </xdr:sp>
    <xdr:clientData/>
  </xdr:oneCellAnchor>
  <xdr:oneCellAnchor>
    <xdr:from>
      <xdr:col>13</xdr:col>
      <xdr:colOff>402169</xdr:colOff>
      <xdr:row>57</xdr:row>
      <xdr:rowOff>164516</xdr:rowOff>
    </xdr:from>
    <xdr:ext cx="599010" cy="259045"/>
    <xdr:sp macro="" textlink="">
      <xdr:nvSpPr>
        <xdr:cNvPr id="200" name="n_1mainValue【橋りょう・トンネル】&#10;一人当たり有形固定資産（償却資産）額"/>
        <xdr:cNvSpPr txBox="1"/>
      </xdr:nvSpPr>
      <xdr:spPr>
        <a:xfrm>
          <a:off x="9327094" y="993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545,479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1" name="テキスト ボックス 21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2" name="直線コネクタ 21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3" name="テキスト ボックス 21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4" name="直線コネクタ 21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5" name="テキスト ボックス 21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6" name="直線コネクタ 21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7" name="テキスト ボックス 21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8" name="直線コネクタ 21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9" name="テキスト ボックス 21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0" name="直線コネクタ 21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1" name="テキスト ボックス 22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22861</xdr:rowOff>
    </xdr:from>
    <xdr:to>
      <xdr:col>6</xdr:col>
      <xdr:colOff>510540</xdr:colOff>
      <xdr:row>87</xdr:row>
      <xdr:rowOff>11430</xdr:rowOff>
    </xdr:to>
    <xdr:cxnSp macro="">
      <xdr:nvCxnSpPr>
        <xdr:cNvPr id="225" name="直線コネクタ 224"/>
        <xdr:cNvCxnSpPr/>
      </xdr:nvCxnSpPr>
      <xdr:spPr>
        <a:xfrm flipV="1">
          <a:off x="4634865" y="13567411"/>
          <a:ext cx="0" cy="1360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87</xdr:row>
      <xdr:rowOff>15257</xdr:rowOff>
    </xdr:from>
    <xdr:ext cx="405111" cy="259045"/>
    <xdr:sp macro="" textlink="">
      <xdr:nvSpPr>
        <xdr:cNvPr id="226" name="【公営住宅】&#10;有形固定資産減価償却率最小値テキスト"/>
        <xdr:cNvSpPr txBox="1"/>
      </xdr:nvSpPr>
      <xdr:spPr>
        <a:xfrm>
          <a:off x="47244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422275</xdr:colOff>
      <xdr:row>87</xdr:row>
      <xdr:rowOff>11430</xdr:rowOff>
    </xdr:from>
    <xdr:to>
      <xdr:col>6</xdr:col>
      <xdr:colOff>600075</xdr:colOff>
      <xdr:row>87</xdr:row>
      <xdr:rowOff>11430</xdr:rowOff>
    </xdr:to>
    <xdr:cxnSp macro="">
      <xdr:nvCxnSpPr>
        <xdr:cNvPr id="227" name="直線コネクタ 226"/>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140988</xdr:rowOff>
    </xdr:from>
    <xdr:ext cx="405111" cy="259045"/>
    <xdr:sp macro="" textlink="">
      <xdr:nvSpPr>
        <xdr:cNvPr id="228" name="【公営住宅】&#10;有形固定資産減価償却率最大値テキスト"/>
        <xdr:cNvSpPr txBox="1"/>
      </xdr:nvSpPr>
      <xdr:spPr>
        <a:xfrm>
          <a:off x="4724400" y="13342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87.8</a:t>
          </a:r>
          <a:endParaRPr kumimoji="1" lang="ja-JP" altLang="en-US" sz="1000" b="1">
            <a:latin typeface="ＭＳ Ｐゴシック"/>
          </a:endParaRPr>
        </a:p>
      </xdr:txBody>
    </xdr:sp>
    <xdr:clientData/>
  </xdr:oneCellAnchor>
  <xdr:twoCellAnchor>
    <xdr:from>
      <xdr:col>6</xdr:col>
      <xdr:colOff>422275</xdr:colOff>
      <xdr:row>79</xdr:row>
      <xdr:rowOff>22861</xdr:rowOff>
    </xdr:from>
    <xdr:to>
      <xdr:col>6</xdr:col>
      <xdr:colOff>600075</xdr:colOff>
      <xdr:row>79</xdr:row>
      <xdr:rowOff>22861</xdr:rowOff>
    </xdr:to>
    <xdr:cxnSp macro="">
      <xdr:nvCxnSpPr>
        <xdr:cNvPr id="229" name="直線コネクタ 228"/>
        <xdr:cNvCxnSpPr/>
      </xdr:nvCxnSpPr>
      <xdr:spPr>
        <a:xfrm>
          <a:off x="4546600" y="1356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149241</xdr:rowOff>
    </xdr:from>
    <xdr:ext cx="405111" cy="259045"/>
    <xdr:sp macro="" textlink="">
      <xdr:nvSpPr>
        <xdr:cNvPr id="230" name="【公営住宅】&#10;有形固定資産減価償却率平均値テキスト"/>
        <xdr:cNvSpPr txBox="1"/>
      </xdr:nvSpPr>
      <xdr:spPr>
        <a:xfrm>
          <a:off x="4724400" y="13865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126364</xdr:rowOff>
    </xdr:from>
    <xdr:to>
      <xdr:col>6</xdr:col>
      <xdr:colOff>561975</xdr:colOff>
      <xdr:row>82</xdr:row>
      <xdr:rowOff>56514</xdr:rowOff>
    </xdr:to>
    <xdr:sp macro="" textlink="">
      <xdr:nvSpPr>
        <xdr:cNvPr id="231" name="フローチャート : 判断 230"/>
        <xdr:cNvSpPr/>
      </xdr:nvSpPr>
      <xdr:spPr>
        <a:xfrm>
          <a:off x="4584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50164</xdr:rowOff>
    </xdr:from>
    <xdr:to>
      <xdr:col>5</xdr:col>
      <xdr:colOff>409575</xdr:colOff>
      <xdr:row>81</xdr:row>
      <xdr:rowOff>151764</xdr:rowOff>
    </xdr:to>
    <xdr:sp macro="" textlink="">
      <xdr:nvSpPr>
        <xdr:cNvPr id="232" name="フローチャート : 判断 231"/>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71120</xdr:rowOff>
    </xdr:from>
    <xdr:to>
      <xdr:col>6</xdr:col>
      <xdr:colOff>561975</xdr:colOff>
      <xdr:row>83</xdr:row>
      <xdr:rowOff>1270</xdr:rowOff>
    </xdr:to>
    <xdr:sp macro="" textlink="">
      <xdr:nvSpPr>
        <xdr:cNvPr id="238" name="円/楕円 237"/>
        <xdr:cNvSpPr/>
      </xdr:nvSpPr>
      <xdr:spPr>
        <a:xfrm>
          <a:off x="45847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49547</xdr:rowOff>
    </xdr:from>
    <xdr:ext cx="405111" cy="259045"/>
    <xdr:sp macro="" textlink="">
      <xdr:nvSpPr>
        <xdr:cNvPr id="239" name="【公営住宅】&#10;有形固定資産減価償却率該当値テキスト"/>
        <xdr:cNvSpPr txBox="1"/>
      </xdr:nvSpPr>
      <xdr:spPr>
        <a:xfrm>
          <a:off x="4724400"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107314</xdr:rowOff>
    </xdr:from>
    <xdr:to>
      <xdr:col>5</xdr:col>
      <xdr:colOff>409575</xdr:colOff>
      <xdr:row>83</xdr:row>
      <xdr:rowOff>37464</xdr:rowOff>
    </xdr:to>
    <xdr:sp macro="" textlink="">
      <xdr:nvSpPr>
        <xdr:cNvPr id="240" name="円/楕円 239"/>
        <xdr:cNvSpPr/>
      </xdr:nvSpPr>
      <xdr:spPr>
        <a:xfrm>
          <a:off x="3746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121920</xdr:rowOff>
    </xdr:from>
    <xdr:to>
      <xdr:col>6</xdr:col>
      <xdr:colOff>511175</xdr:colOff>
      <xdr:row>82</xdr:row>
      <xdr:rowOff>158114</xdr:rowOff>
    </xdr:to>
    <xdr:cxnSp macro="">
      <xdr:nvCxnSpPr>
        <xdr:cNvPr id="241" name="直線コネクタ 240"/>
        <xdr:cNvCxnSpPr/>
      </xdr:nvCxnSpPr>
      <xdr:spPr>
        <a:xfrm flipV="1">
          <a:off x="3797300" y="1418082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79</xdr:row>
      <xdr:rowOff>168291</xdr:rowOff>
    </xdr:from>
    <xdr:ext cx="405111" cy="259045"/>
    <xdr:sp macro="" textlink="">
      <xdr:nvSpPr>
        <xdr:cNvPr id="242" name="n_1aveValue【公営住宅】&#10;有形固定資産減価償却率"/>
        <xdr:cNvSpPr txBox="1"/>
      </xdr:nvSpPr>
      <xdr:spPr>
        <a:xfrm>
          <a:off x="3582043"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28591</xdr:rowOff>
    </xdr:from>
    <xdr:ext cx="405111" cy="259045"/>
    <xdr:sp macro="" textlink="">
      <xdr:nvSpPr>
        <xdr:cNvPr id="243" name="n_1mainValue【公営住宅】&#10;有形固定資産減価償却率"/>
        <xdr:cNvSpPr txBox="1"/>
      </xdr:nvSpPr>
      <xdr:spPr>
        <a:xfrm>
          <a:off x="3582043"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4" name="直線コネクタ 25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5" name="テキスト ボックス 25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6" name="直線コネクタ 25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7" name="テキスト ボックス 25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8" name="直線コネクタ 25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9" name="テキスト ボックス 25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0" name="直線コネクタ 25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1" name="テキスト ボックス 26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2" name="直線コネクタ 26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3" name="テキスト ボックス 26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4" name="直線コネクタ 26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65" name="テキスト ボックス 26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136017</xdr:rowOff>
    </xdr:from>
    <xdr:to>
      <xdr:col>15</xdr:col>
      <xdr:colOff>180340</xdr:colOff>
      <xdr:row>86</xdr:row>
      <xdr:rowOff>72389</xdr:rowOff>
    </xdr:to>
    <xdr:cxnSp macro="">
      <xdr:nvCxnSpPr>
        <xdr:cNvPr id="267" name="直線コネクタ 266"/>
        <xdr:cNvCxnSpPr/>
      </xdr:nvCxnSpPr>
      <xdr:spPr>
        <a:xfrm flipV="1">
          <a:off x="10476865" y="13509117"/>
          <a:ext cx="0" cy="1307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76216</xdr:rowOff>
    </xdr:from>
    <xdr:ext cx="469744" cy="259045"/>
    <xdr:sp macro="" textlink="">
      <xdr:nvSpPr>
        <xdr:cNvPr id="268" name="【公営住宅】&#10;一人当たり面積最小値テキスト"/>
        <xdr:cNvSpPr txBox="1"/>
      </xdr:nvSpPr>
      <xdr:spPr>
        <a:xfrm>
          <a:off x="10566400"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0.220</a:t>
          </a:r>
          <a:endParaRPr kumimoji="1" lang="ja-JP" altLang="en-US" sz="1000" b="1">
            <a:latin typeface="ＭＳ Ｐゴシック"/>
          </a:endParaRPr>
        </a:p>
      </xdr:txBody>
    </xdr:sp>
    <xdr:clientData/>
  </xdr:oneCellAnchor>
  <xdr:twoCellAnchor>
    <xdr:from>
      <xdr:col>15</xdr:col>
      <xdr:colOff>92075</xdr:colOff>
      <xdr:row>86</xdr:row>
      <xdr:rowOff>72389</xdr:rowOff>
    </xdr:from>
    <xdr:to>
      <xdr:col>15</xdr:col>
      <xdr:colOff>269875</xdr:colOff>
      <xdr:row>86</xdr:row>
      <xdr:rowOff>72389</xdr:rowOff>
    </xdr:to>
    <xdr:cxnSp macro="">
      <xdr:nvCxnSpPr>
        <xdr:cNvPr id="269" name="直線コネクタ 268"/>
        <xdr:cNvCxnSpPr/>
      </xdr:nvCxnSpPr>
      <xdr:spPr>
        <a:xfrm>
          <a:off x="10388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82694</xdr:rowOff>
    </xdr:from>
    <xdr:ext cx="469744" cy="259045"/>
    <xdr:sp macro="" textlink="">
      <xdr:nvSpPr>
        <xdr:cNvPr id="270" name="【公営住宅】&#10;一人当たり面積最大値テキスト"/>
        <xdr:cNvSpPr txBox="1"/>
      </xdr:nvSpPr>
      <xdr:spPr>
        <a:xfrm>
          <a:off x="10566400" y="1328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7.086</a:t>
          </a:r>
          <a:endParaRPr kumimoji="1" lang="ja-JP" altLang="en-US" sz="1000" b="1">
            <a:latin typeface="ＭＳ Ｐゴシック"/>
          </a:endParaRPr>
        </a:p>
      </xdr:txBody>
    </xdr:sp>
    <xdr:clientData/>
  </xdr:oneCellAnchor>
  <xdr:twoCellAnchor>
    <xdr:from>
      <xdr:col>15</xdr:col>
      <xdr:colOff>92075</xdr:colOff>
      <xdr:row>78</xdr:row>
      <xdr:rowOff>136017</xdr:rowOff>
    </xdr:from>
    <xdr:to>
      <xdr:col>15</xdr:col>
      <xdr:colOff>269875</xdr:colOff>
      <xdr:row>78</xdr:row>
      <xdr:rowOff>136017</xdr:rowOff>
    </xdr:to>
    <xdr:cxnSp macro="">
      <xdr:nvCxnSpPr>
        <xdr:cNvPr id="271" name="直線コネクタ 270"/>
        <xdr:cNvCxnSpPr/>
      </xdr:nvCxnSpPr>
      <xdr:spPr>
        <a:xfrm>
          <a:off x="10388600" y="1350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156227</xdr:rowOff>
    </xdr:from>
    <xdr:ext cx="469744" cy="259045"/>
    <xdr:sp macro="" textlink="">
      <xdr:nvSpPr>
        <xdr:cNvPr id="272" name="【公営住宅】&#10;一人当たり面積平均値テキスト"/>
        <xdr:cNvSpPr txBox="1"/>
      </xdr:nvSpPr>
      <xdr:spPr>
        <a:xfrm>
          <a:off x="10566400" y="14386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6350</xdr:rowOff>
    </xdr:from>
    <xdr:to>
      <xdr:col>15</xdr:col>
      <xdr:colOff>231775</xdr:colOff>
      <xdr:row>84</xdr:row>
      <xdr:rowOff>107950</xdr:rowOff>
    </xdr:to>
    <xdr:sp macro="" textlink="">
      <xdr:nvSpPr>
        <xdr:cNvPr id="273" name="フローチャート : 判断 272"/>
        <xdr:cNvSpPr/>
      </xdr:nvSpPr>
      <xdr:spPr>
        <a:xfrm>
          <a:off x="104267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141224</xdr:rowOff>
    </xdr:from>
    <xdr:to>
      <xdr:col>14</xdr:col>
      <xdr:colOff>79375</xdr:colOff>
      <xdr:row>83</xdr:row>
      <xdr:rowOff>71374</xdr:rowOff>
    </xdr:to>
    <xdr:sp macro="" textlink="">
      <xdr:nvSpPr>
        <xdr:cNvPr id="274" name="フローチャート : 判断 273"/>
        <xdr:cNvSpPr/>
      </xdr:nvSpPr>
      <xdr:spPr>
        <a:xfrm>
          <a:off x="9588500" y="1420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5" name="テキスト ボックス 27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6" name="テキスト ボックス 27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7" name="テキスト ボックス 27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8" name="テキスト ボックス 27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9" name="テキスト ボックス 27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146558</xdr:rowOff>
    </xdr:from>
    <xdr:to>
      <xdr:col>15</xdr:col>
      <xdr:colOff>231775</xdr:colOff>
      <xdr:row>80</xdr:row>
      <xdr:rowOff>76708</xdr:rowOff>
    </xdr:to>
    <xdr:sp macro="" textlink="">
      <xdr:nvSpPr>
        <xdr:cNvPr id="280" name="円/楕円 279"/>
        <xdr:cNvSpPr/>
      </xdr:nvSpPr>
      <xdr:spPr>
        <a:xfrm>
          <a:off x="10426700" y="1369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78</xdr:row>
      <xdr:rowOff>169435</xdr:rowOff>
    </xdr:from>
    <xdr:ext cx="469744" cy="259045"/>
    <xdr:sp macro="" textlink="">
      <xdr:nvSpPr>
        <xdr:cNvPr id="281" name="【公営住宅】&#10;一人当たり面積該当値テキスト"/>
        <xdr:cNvSpPr txBox="1"/>
      </xdr:nvSpPr>
      <xdr:spPr>
        <a:xfrm>
          <a:off x="10566400" y="1354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5.864</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161607</xdr:rowOff>
    </xdr:from>
    <xdr:to>
      <xdr:col>14</xdr:col>
      <xdr:colOff>79375</xdr:colOff>
      <xdr:row>80</xdr:row>
      <xdr:rowOff>91757</xdr:rowOff>
    </xdr:to>
    <xdr:sp macro="" textlink="">
      <xdr:nvSpPr>
        <xdr:cNvPr id="282" name="円/楕円 281"/>
        <xdr:cNvSpPr/>
      </xdr:nvSpPr>
      <xdr:spPr>
        <a:xfrm>
          <a:off x="9588500" y="1370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80</xdr:row>
      <xdr:rowOff>25908</xdr:rowOff>
    </xdr:from>
    <xdr:to>
      <xdr:col>15</xdr:col>
      <xdr:colOff>180975</xdr:colOff>
      <xdr:row>80</xdr:row>
      <xdr:rowOff>40957</xdr:rowOff>
    </xdr:to>
    <xdr:cxnSp macro="">
      <xdr:nvCxnSpPr>
        <xdr:cNvPr id="283" name="直線コネクタ 282"/>
        <xdr:cNvCxnSpPr/>
      </xdr:nvCxnSpPr>
      <xdr:spPr>
        <a:xfrm flipV="1">
          <a:off x="9639300" y="13741908"/>
          <a:ext cx="838200" cy="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62501</xdr:rowOff>
    </xdr:from>
    <xdr:ext cx="469744" cy="259045"/>
    <xdr:sp macro="" textlink="">
      <xdr:nvSpPr>
        <xdr:cNvPr id="284" name="n_1aveValue【公営住宅】&#10;一人当たり面積"/>
        <xdr:cNvSpPr txBox="1"/>
      </xdr:nvSpPr>
      <xdr:spPr>
        <a:xfrm>
          <a:off x="9391727" y="1429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oneCellAnchor>
    <xdr:from>
      <xdr:col>13</xdr:col>
      <xdr:colOff>466802</xdr:colOff>
      <xdr:row>78</xdr:row>
      <xdr:rowOff>108284</xdr:rowOff>
    </xdr:from>
    <xdr:ext cx="469744" cy="259045"/>
    <xdr:sp macro="" textlink="">
      <xdr:nvSpPr>
        <xdr:cNvPr id="285" name="n_1mainValue【公営住宅】&#10;一人当たり面積"/>
        <xdr:cNvSpPr txBox="1"/>
      </xdr:nvSpPr>
      <xdr:spPr>
        <a:xfrm>
          <a:off x="9391727" y="13481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6" name="正方形/長方形 28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7" name="正方形/長方形 28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8" name="正方形/長方形 28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9" name="正方形/長方形 28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0" name="正方形/長方形 28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1" name="正方形/長方形 29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2" name="正方形/長方形 29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3" name="正方形/長方形 29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4" name="正方形/長方形 29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5" name="正方形/長方形 29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6" name="正方形/長方形 29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7" name="正方形/長方形 29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8" name="正方形/長方形 29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9" name="正方形/長方形 29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0" name="正方形/長方形 29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1" name="正方形/長方形 30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2" name="正方形/長方形 30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3" name="正方形/長方形 30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4" name="正方形/長方形 30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5" name="正方形/長方形 30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6" name="正方形/長方形 30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7" name="正方形/長方形 30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8" name="正方形/長方形 30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9" name="正方形/長方形 30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0" name="テキスト ボックス 30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1" name="直線コネクタ 31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12" name="テキスト ボックス 31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13" name="直線コネクタ 31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14" name="テキスト ボックス 31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15" name="直線コネクタ 31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16" name="テキスト ボックス 31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17" name="直線コネクタ 31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18" name="テキスト ボックス 31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19" name="直線コネクタ 31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20" name="テキスト ボックス 31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1" name="直線コネクタ 3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2" name="テキスト ボックス 32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124206</xdr:rowOff>
    </xdr:from>
    <xdr:to>
      <xdr:col>23</xdr:col>
      <xdr:colOff>516889</xdr:colOff>
      <xdr:row>40</xdr:row>
      <xdr:rowOff>103632</xdr:rowOff>
    </xdr:to>
    <xdr:cxnSp macro="">
      <xdr:nvCxnSpPr>
        <xdr:cNvPr id="324" name="直線コネクタ 323"/>
        <xdr:cNvCxnSpPr/>
      </xdr:nvCxnSpPr>
      <xdr:spPr>
        <a:xfrm flipV="1">
          <a:off x="16318864" y="57820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107459</xdr:rowOff>
    </xdr:from>
    <xdr:ext cx="405111" cy="259045"/>
    <xdr:sp macro="" textlink="">
      <xdr:nvSpPr>
        <xdr:cNvPr id="325" name="【認定こども園・幼稚園・保育所】&#10;有形固定資産減価償却率最小値テキスト"/>
        <xdr:cNvSpPr txBox="1"/>
      </xdr:nvSpPr>
      <xdr:spPr>
        <a:xfrm>
          <a:off x="16408400" y="6965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23</xdr:col>
      <xdr:colOff>428625</xdr:colOff>
      <xdr:row>40</xdr:row>
      <xdr:rowOff>103632</xdr:rowOff>
    </xdr:from>
    <xdr:to>
      <xdr:col>23</xdr:col>
      <xdr:colOff>606425</xdr:colOff>
      <xdr:row>40</xdr:row>
      <xdr:rowOff>103632</xdr:rowOff>
    </xdr:to>
    <xdr:cxnSp macro="">
      <xdr:nvCxnSpPr>
        <xdr:cNvPr id="326" name="直線コネクタ 325"/>
        <xdr:cNvCxnSpPr/>
      </xdr:nvCxnSpPr>
      <xdr:spPr>
        <a:xfrm>
          <a:off x="16230600" y="696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70883</xdr:rowOff>
    </xdr:from>
    <xdr:ext cx="405111" cy="259045"/>
    <xdr:sp macro="" textlink="">
      <xdr:nvSpPr>
        <xdr:cNvPr id="327" name="【認定こども園・幼稚園・保育所】&#10;有形固定資産減価償却率最大値テキスト"/>
        <xdr:cNvSpPr txBox="1"/>
      </xdr:nvSpPr>
      <xdr:spPr>
        <a:xfrm>
          <a:off x="16408400" y="555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a:t>
          </a:r>
          <a:endParaRPr kumimoji="1" lang="ja-JP" altLang="en-US" sz="1000" b="1">
            <a:latin typeface="ＭＳ Ｐゴシック"/>
          </a:endParaRPr>
        </a:p>
      </xdr:txBody>
    </xdr:sp>
    <xdr:clientData/>
  </xdr:oneCellAnchor>
  <xdr:twoCellAnchor>
    <xdr:from>
      <xdr:col>23</xdr:col>
      <xdr:colOff>428625</xdr:colOff>
      <xdr:row>33</xdr:row>
      <xdr:rowOff>124206</xdr:rowOff>
    </xdr:from>
    <xdr:to>
      <xdr:col>23</xdr:col>
      <xdr:colOff>606425</xdr:colOff>
      <xdr:row>33</xdr:row>
      <xdr:rowOff>124206</xdr:rowOff>
    </xdr:to>
    <xdr:cxnSp macro="">
      <xdr:nvCxnSpPr>
        <xdr:cNvPr id="328" name="直線コネクタ 327"/>
        <xdr:cNvCxnSpPr/>
      </xdr:nvCxnSpPr>
      <xdr:spPr>
        <a:xfrm>
          <a:off x="16230600" y="578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151147</xdr:rowOff>
    </xdr:from>
    <xdr:ext cx="405111" cy="259045"/>
    <xdr:sp macro="" textlink="">
      <xdr:nvSpPr>
        <xdr:cNvPr id="329" name="【認定こども園・幼稚園・保育所】&#10;有形固定資産減価償却率平均値テキスト"/>
        <xdr:cNvSpPr txBox="1"/>
      </xdr:nvSpPr>
      <xdr:spPr>
        <a:xfrm>
          <a:off x="16408400" y="632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330" name="フローチャート : 判断 329"/>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125984</xdr:rowOff>
    </xdr:from>
    <xdr:to>
      <xdr:col>22</xdr:col>
      <xdr:colOff>415925</xdr:colOff>
      <xdr:row>38</xdr:row>
      <xdr:rowOff>56135</xdr:rowOff>
    </xdr:to>
    <xdr:sp macro="" textlink="">
      <xdr:nvSpPr>
        <xdr:cNvPr id="331" name="フローチャート : 判断 330"/>
        <xdr:cNvSpPr/>
      </xdr:nvSpPr>
      <xdr:spPr>
        <a:xfrm>
          <a:off x="15430500" y="64696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71120</xdr:rowOff>
    </xdr:from>
    <xdr:to>
      <xdr:col>23</xdr:col>
      <xdr:colOff>568325</xdr:colOff>
      <xdr:row>39</xdr:row>
      <xdr:rowOff>1270</xdr:rowOff>
    </xdr:to>
    <xdr:sp macro="" textlink="">
      <xdr:nvSpPr>
        <xdr:cNvPr id="337" name="円/楕円 336"/>
        <xdr:cNvSpPr/>
      </xdr:nvSpPr>
      <xdr:spPr>
        <a:xfrm>
          <a:off x="16268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49547</xdr:rowOff>
    </xdr:from>
    <xdr:ext cx="405111" cy="259045"/>
    <xdr:sp macro="" textlink="">
      <xdr:nvSpPr>
        <xdr:cNvPr id="338" name="【認定こども園・幼稚園・保育所】&#10;有形固定資産減価償却率該当値テキスト"/>
        <xdr:cNvSpPr txBox="1"/>
      </xdr:nvSpPr>
      <xdr:spPr>
        <a:xfrm>
          <a:off x="16408400"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132842</xdr:rowOff>
    </xdr:from>
    <xdr:to>
      <xdr:col>22</xdr:col>
      <xdr:colOff>415925</xdr:colOff>
      <xdr:row>39</xdr:row>
      <xdr:rowOff>62992</xdr:rowOff>
    </xdr:to>
    <xdr:sp macro="" textlink="">
      <xdr:nvSpPr>
        <xdr:cNvPr id="339" name="円/楕円 338"/>
        <xdr:cNvSpPr/>
      </xdr:nvSpPr>
      <xdr:spPr>
        <a:xfrm>
          <a:off x="15430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38</xdr:row>
      <xdr:rowOff>121920</xdr:rowOff>
    </xdr:from>
    <xdr:to>
      <xdr:col>23</xdr:col>
      <xdr:colOff>517525</xdr:colOff>
      <xdr:row>39</xdr:row>
      <xdr:rowOff>12192</xdr:rowOff>
    </xdr:to>
    <xdr:cxnSp macro="">
      <xdr:nvCxnSpPr>
        <xdr:cNvPr id="340" name="直線コネクタ 339"/>
        <xdr:cNvCxnSpPr/>
      </xdr:nvCxnSpPr>
      <xdr:spPr>
        <a:xfrm flipV="1">
          <a:off x="15481300" y="6637020"/>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72661</xdr:rowOff>
    </xdr:from>
    <xdr:ext cx="405111" cy="259045"/>
    <xdr:sp macro="" textlink="">
      <xdr:nvSpPr>
        <xdr:cNvPr id="341" name="n_1aveValue【認定こども園・幼稚園・保育所】&#10;有形固定資産減価償却率"/>
        <xdr:cNvSpPr txBox="1"/>
      </xdr:nvSpPr>
      <xdr:spPr>
        <a:xfrm>
          <a:off x="15266043" y="6244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54119</xdr:rowOff>
    </xdr:from>
    <xdr:ext cx="405111" cy="259045"/>
    <xdr:sp macro="" textlink="">
      <xdr:nvSpPr>
        <xdr:cNvPr id="342" name="n_1mainValue【認定こども園・幼稚園・保育所】&#10;有形固定資産減価償却率"/>
        <xdr:cNvSpPr txBox="1"/>
      </xdr:nvSpPr>
      <xdr:spPr>
        <a:xfrm>
          <a:off x="15266043"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3" name="正方形/長方形 3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4" name="正方形/長方形 3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5" name="正方形/長方形 3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6" name="正方形/長方形 3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7" name="正方形/長方形 3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8" name="正方形/長方形 3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9" name="正方形/長方形 3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0" name="正方形/長方形 3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1" name="テキスト ボックス 3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2" name="直線コネクタ 3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53" name="直線コネクタ 35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54" name="テキスト ボックス 35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55" name="直線コネクタ 35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56" name="テキスト ボックス 35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57" name="直線コネクタ 35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58" name="テキスト ボックス 35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59" name="直線コネクタ 35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60" name="テキスト ボックス 35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61" name="直線コネクタ 36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62" name="テキスト ボックス 36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63" name="直線コネクタ 36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64" name="テキスト ボックス 36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5" name="直線コネクタ 3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6" name="テキスト ボックス 36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19050</xdr:rowOff>
    </xdr:from>
    <xdr:to>
      <xdr:col>32</xdr:col>
      <xdr:colOff>186689</xdr:colOff>
      <xdr:row>41</xdr:row>
      <xdr:rowOff>97427</xdr:rowOff>
    </xdr:to>
    <xdr:cxnSp macro="">
      <xdr:nvCxnSpPr>
        <xdr:cNvPr id="368" name="直線コネクタ 367"/>
        <xdr:cNvCxnSpPr/>
      </xdr:nvCxnSpPr>
      <xdr:spPr>
        <a:xfrm flipV="1">
          <a:off x="22160864" y="6019800"/>
          <a:ext cx="0" cy="1107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101254</xdr:rowOff>
    </xdr:from>
    <xdr:ext cx="469744" cy="259045"/>
    <xdr:sp macro="" textlink="">
      <xdr:nvSpPr>
        <xdr:cNvPr id="369" name="【認定こども園・幼稚園・保育所】&#10;一人当たり面積最小値テキスト"/>
        <xdr:cNvSpPr txBox="1"/>
      </xdr:nvSpPr>
      <xdr:spPr>
        <a:xfrm>
          <a:off x="22250400" y="713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32</xdr:col>
      <xdr:colOff>98425</xdr:colOff>
      <xdr:row>41</xdr:row>
      <xdr:rowOff>97427</xdr:rowOff>
    </xdr:from>
    <xdr:to>
      <xdr:col>32</xdr:col>
      <xdr:colOff>276225</xdr:colOff>
      <xdr:row>41</xdr:row>
      <xdr:rowOff>97427</xdr:rowOff>
    </xdr:to>
    <xdr:cxnSp macro="">
      <xdr:nvCxnSpPr>
        <xdr:cNvPr id="370" name="直線コネクタ 369"/>
        <xdr:cNvCxnSpPr/>
      </xdr:nvCxnSpPr>
      <xdr:spPr>
        <a:xfrm>
          <a:off x="22072600" y="712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137177</xdr:rowOff>
    </xdr:from>
    <xdr:ext cx="469744" cy="259045"/>
    <xdr:sp macro="" textlink="">
      <xdr:nvSpPr>
        <xdr:cNvPr id="371" name="【認定こども園・幼稚園・保育所】&#10;一人当たり面積最大値テキスト"/>
        <xdr:cNvSpPr txBox="1"/>
      </xdr:nvSpPr>
      <xdr:spPr>
        <a:xfrm>
          <a:off x="22250400" y="57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0.390</a:t>
          </a:r>
          <a:endParaRPr kumimoji="1" lang="ja-JP" altLang="en-US" sz="1000" b="1">
            <a:latin typeface="ＭＳ Ｐゴシック"/>
          </a:endParaRPr>
        </a:p>
      </xdr:txBody>
    </xdr:sp>
    <xdr:clientData/>
  </xdr:oneCellAnchor>
  <xdr:twoCellAnchor>
    <xdr:from>
      <xdr:col>32</xdr:col>
      <xdr:colOff>98425</xdr:colOff>
      <xdr:row>35</xdr:row>
      <xdr:rowOff>19050</xdr:rowOff>
    </xdr:from>
    <xdr:to>
      <xdr:col>32</xdr:col>
      <xdr:colOff>276225</xdr:colOff>
      <xdr:row>35</xdr:row>
      <xdr:rowOff>19050</xdr:rowOff>
    </xdr:to>
    <xdr:cxnSp macro="">
      <xdr:nvCxnSpPr>
        <xdr:cNvPr id="372" name="直線コネクタ 371"/>
        <xdr:cNvCxnSpPr/>
      </xdr:nvCxnSpPr>
      <xdr:spPr>
        <a:xfrm>
          <a:off x="220726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13987</xdr:rowOff>
    </xdr:from>
    <xdr:ext cx="469744" cy="259045"/>
    <xdr:sp macro="" textlink="">
      <xdr:nvSpPr>
        <xdr:cNvPr id="373" name="【認定こども園・幼稚園・保育所】&#10;一人当たり面積平均値テキスト"/>
        <xdr:cNvSpPr txBox="1"/>
      </xdr:nvSpPr>
      <xdr:spPr>
        <a:xfrm>
          <a:off x="222504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162560</xdr:rowOff>
    </xdr:from>
    <xdr:to>
      <xdr:col>32</xdr:col>
      <xdr:colOff>238125</xdr:colOff>
      <xdr:row>39</xdr:row>
      <xdr:rowOff>92710</xdr:rowOff>
    </xdr:to>
    <xdr:sp macro="" textlink="">
      <xdr:nvSpPr>
        <xdr:cNvPr id="374" name="フローチャート : 判断 373"/>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33</xdr:row>
      <xdr:rowOff>102144</xdr:rowOff>
    </xdr:from>
    <xdr:to>
      <xdr:col>31</xdr:col>
      <xdr:colOff>85725</xdr:colOff>
      <xdr:row>34</xdr:row>
      <xdr:rowOff>32294</xdr:rowOff>
    </xdr:to>
    <xdr:sp macro="" textlink="">
      <xdr:nvSpPr>
        <xdr:cNvPr id="375" name="フローチャート : 判断 374"/>
        <xdr:cNvSpPr/>
      </xdr:nvSpPr>
      <xdr:spPr>
        <a:xfrm>
          <a:off x="21272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6" name="テキスト ボックス 3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7" name="テキスト ボックス 3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8" name="テキスト ボックス 3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9" name="テキスト ボックス 3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0" name="テキスト ボックス 3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28666</xdr:rowOff>
    </xdr:from>
    <xdr:to>
      <xdr:col>32</xdr:col>
      <xdr:colOff>238125</xdr:colOff>
      <xdr:row>40</xdr:row>
      <xdr:rowOff>130266</xdr:rowOff>
    </xdr:to>
    <xdr:sp macro="" textlink="">
      <xdr:nvSpPr>
        <xdr:cNvPr id="381" name="円/楕円 380"/>
        <xdr:cNvSpPr/>
      </xdr:nvSpPr>
      <xdr:spPr>
        <a:xfrm>
          <a:off x="22110700" y="688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7093</xdr:rowOff>
    </xdr:from>
    <xdr:ext cx="469744" cy="259045"/>
    <xdr:sp macro="" textlink="">
      <xdr:nvSpPr>
        <xdr:cNvPr id="382" name="【認定こども園・幼稚園・保育所】&#10;一人当たり面積該当値テキスト"/>
        <xdr:cNvSpPr txBox="1"/>
      </xdr:nvSpPr>
      <xdr:spPr>
        <a:xfrm>
          <a:off x="22250400" y="686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0.109</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31931</xdr:rowOff>
    </xdr:from>
    <xdr:to>
      <xdr:col>31</xdr:col>
      <xdr:colOff>85725</xdr:colOff>
      <xdr:row>40</xdr:row>
      <xdr:rowOff>133531</xdr:rowOff>
    </xdr:to>
    <xdr:sp macro="" textlink="">
      <xdr:nvSpPr>
        <xdr:cNvPr id="383" name="円/楕円 382"/>
        <xdr:cNvSpPr/>
      </xdr:nvSpPr>
      <xdr:spPr>
        <a:xfrm>
          <a:off x="21272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79466</xdr:rowOff>
    </xdr:from>
    <xdr:to>
      <xdr:col>32</xdr:col>
      <xdr:colOff>187325</xdr:colOff>
      <xdr:row>40</xdr:row>
      <xdr:rowOff>82731</xdr:rowOff>
    </xdr:to>
    <xdr:cxnSp macro="">
      <xdr:nvCxnSpPr>
        <xdr:cNvPr id="384" name="直線コネクタ 383"/>
        <xdr:cNvCxnSpPr/>
      </xdr:nvCxnSpPr>
      <xdr:spPr>
        <a:xfrm flipV="1">
          <a:off x="21323300" y="693746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32</xdr:row>
      <xdr:rowOff>48821</xdr:rowOff>
    </xdr:from>
    <xdr:ext cx="469744" cy="259045"/>
    <xdr:sp macro="" textlink="">
      <xdr:nvSpPr>
        <xdr:cNvPr id="385" name="n_1aveValue【認定こども園・幼稚園・保育所】&#10;一人当たり面積"/>
        <xdr:cNvSpPr txBox="1"/>
      </xdr:nvSpPr>
      <xdr:spPr>
        <a:xfrm>
          <a:off x="210757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0.454</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124658</xdr:rowOff>
    </xdr:from>
    <xdr:ext cx="469744" cy="259045"/>
    <xdr:sp macro="" textlink="">
      <xdr:nvSpPr>
        <xdr:cNvPr id="386" name="n_1mainValue【認定こども園・幼稚園・保育所】&#10;一人当たり面積"/>
        <xdr:cNvSpPr txBox="1"/>
      </xdr:nvSpPr>
      <xdr:spPr>
        <a:xfrm>
          <a:off x="21075727" y="698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7" name="正方形/長方形 3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8" name="正方形/長方形 3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9" name="正方形/長方形 3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0" name="正方形/長方形 3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1" name="正方形/長方形 3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2" name="正方形/長方形 3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3" name="正方形/長方形 3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4" name="正方形/長方形 3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5" name="テキスト ボックス 3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6" name="直線コネクタ 3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7" name="テキスト ボックス 39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98" name="直線コネクタ 39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99" name="テキスト ボックス 39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00" name="直線コネクタ 39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01" name="テキスト ボックス 40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02" name="直線コネクタ 40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03" name="テキスト ボックス 40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04" name="直線コネクタ 40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05" name="テキスト ボックス 40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6" name="直線コネクタ 4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7" name="テキスト ボックス 40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41148</xdr:rowOff>
    </xdr:from>
    <xdr:to>
      <xdr:col>23</xdr:col>
      <xdr:colOff>516889</xdr:colOff>
      <xdr:row>64</xdr:row>
      <xdr:rowOff>86868</xdr:rowOff>
    </xdr:to>
    <xdr:cxnSp macro="">
      <xdr:nvCxnSpPr>
        <xdr:cNvPr id="409" name="直線コネクタ 408"/>
        <xdr:cNvCxnSpPr/>
      </xdr:nvCxnSpPr>
      <xdr:spPr>
        <a:xfrm flipV="1">
          <a:off x="16318864" y="9642348"/>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90695</xdr:rowOff>
    </xdr:from>
    <xdr:ext cx="405111" cy="259045"/>
    <xdr:sp macro="" textlink="">
      <xdr:nvSpPr>
        <xdr:cNvPr id="410" name="【学校施設】&#10;有形固定資産減価償却率最小値テキスト"/>
        <xdr:cNvSpPr txBox="1"/>
      </xdr:nvSpPr>
      <xdr:spPr>
        <a:xfrm>
          <a:off x="16408400" y="1106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23</xdr:col>
      <xdr:colOff>428625</xdr:colOff>
      <xdr:row>64</xdr:row>
      <xdr:rowOff>86868</xdr:rowOff>
    </xdr:from>
    <xdr:to>
      <xdr:col>23</xdr:col>
      <xdr:colOff>606425</xdr:colOff>
      <xdr:row>64</xdr:row>
      <xdr:rowOff>86868</xdr:rowOff>
    </xdr:to>
    <xdr:cxnSp macro="">
      <xdr:nvCxnSpPr>
        <xdr:cNvPr id="411" name="直線コネクタ 410"/>
        <xdr:cNvCxnSpPr/>
      </xdr:nvCxnSpPr>
      <xdr:spPr>
        <a:xfrm>
          <a:off x="16230600" y="1105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159275</xdr:rowOff>
    </xdr:from>
    <xdr:ext cx="405111" cy="259045"/>
    <xdr:sp macro="" textlink="">
      <xdr:nvSpPr>
        <xdr:cNvPr id="412" name="【学校施設】&#10;有形固定資産減価償却率最大値テキスト"/>
        <xdr:cNvSpPr txBox="1"/>
      </xdr:nvSpPr>
      <xdr:spPr>
        <a:xfrm>
          <a:off x="16408400" y="941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23</xdr:col>
      <xdr:colOff>428625</xdr:colOff>
      <xdr:row>56</xdr:row>
      <xdr:rowOff>41148</xdr:rowOff>
    </xdr:from>
    <xdr:to>
      <xdr:col>23</xdr:col>
      <xdr:colOff>606425</xdr:colOff>
      <xdr:row>56</xdr:row>
      <xdr:rowOff>41148</xdr:rowOff>
    </xdr:to>
    <xdr:cxnSp macro="">
      <xdr:nvCxnSpPr>
        <xdr:cNvPr id="413" name="直線コネクタ 412"/>
        <xdr:cNvCxnSpPr/>
      </xdr:nvCxnSpPr>
      <xdr:spPr>
        <a:xfrm>
          <a:off x="16230600" y="964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103649</xdr:rowOff>
    </xdr:from>
    <xdr:ext cx="405111" cy="259045"/>
    <xdr:sp macro="" textlink="">
      <xdr:nvSpPr>
        <xdr:cNvPr id="414" name="【学校施設】&#10;有形固定資産減価償却率平均値テキスト"/>
        <xdr:cNvSpPr txBox="1"/>
      </xdr:nvSpPr>
      <xdr:spPr>
        <a:xfrm>
          <a:off x="16408400" y="1021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125222</xdr:rowOff>
    </xdr:from>
    <xdr:to>
      <xdr:col>23</xdr:col>
      <xdr:colOff>568325</xdr:colOff>
      <xdr:row>60</xdr:row>
      <xdr:rowOff>55372</xdr:rowOff>
    </xdr:to>
    <xdr:sp macro="" textlink="">
      <xdr:nvSpPr>
        <xdr:cNvPr id="415" name="フローチャート : 判断 414"/>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134366</xdr:rowOff>
    </xdr:from>
    <xdr:to>
      <xdr:col>22</xdr:col>
      <xdr:colOff>415925</xdr:colOff>
      <xdr:row>58</xdr:row>
      <xdr:rowOff>64516</xdr:rowOff>
    </xdr:to>
    <xdr:sp macro="" textlink="">
      <xdr:nvSpPr>
        <xdr:cNvPr id="416" name="フローチャート : 判断 415"/>
        <xdr:cNvSpPr/>
      </xdr:nvSpPr>
      <xdr:spPr>
        <a:xfrm>
          <a:off x="15430500" y="990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7" name="テキスト ボックス 4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8" name="テキスト ボックス 4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9" name="テキスト ボックス 4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0" name="テキスト ボックス 4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1" name="テキスト ボックス 4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24638</xdr:rowOff>
    </xdr:from>
    <xdr:to>
      <xdr:col>23</xdr:col>
      <xdr:colOff>568325</xdr:colOff>
      <xdr:row>59</xdr:row>
      <xdr:rowOff>126238</xdr:rowOff>
    </xdr:to>
    <xdr:sp macro="" textlink="">
      <xdr:nvSpPr>
        <xdr:cNvPr id="422" name="円/楕円 421"/>
        <xdr:cNvSpPr/>
      </xdr:nvSpPr>
      <xdr:spPr>
        <a:xfrm>
          <a:off x="16268700" y="1014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47515</xdr:rowOff>
    </xdr:from>
    <xdr:ext cx="405111" cy="259045"/>
    <xdr:sp macro="" textlink="">
      <xdr:nvSpPr>
        <xdr:cNvPr id="423" name="【学校施設】&#10;有形固定資産減価償却率該当値テキスト"/>
        <xdr:cNvSpPr txBox="1"/>
      </xdr:nvSpPr>
      <xdr:spPr>
        <a:xfrm>
          <a:off x="16408400" y="9991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88646</xdr:rowOff>
    </xdr:from>
    <xdr:to>
      <xdr:col>22</xdr:col>
      <xdr:colOff>415925</xdr:colOff>
      <xdr:row>60</xdr:row>
      <xdr:rowOff>18796</xdr:rowOff>
    </xdr:to>
    <xdr:sp macro="" textlink="">
      <xdr:nvSpPr>
        <xdr:cNvPr id="424" name="円/楕円 423"/>
        <xdr:cNvSpPr/>
      </xdr:nvSpPr>
      <xdr:spPr>
        <a:xfrm>
          <a:off x="15430500" y="102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75438</xdr:rowOff>
    </xdr:from>
    <xdr:to>
      <xdr:col>23</xdr:col>
      <xdr:colOff>517525</xdr:colOff>
      <xdr:row>59</xdr:row>
      <xdr:rowOff>139446</xdr:rowOff>
    </xdr:to>
    <xdr:cxnSp macro="">
      <xdr:nvCxnSpPr>
        <xdr:cNvPr id="425" name="直線コネクタ 424"/>
        <xdr:cNvCxnSpPr/>
      </xdr:nvCxnSpPr>
      <xdr:spPr>
        <a:xfrm flipV="1">
          <a:off x="15481300" y="1019098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56</xdr:row>
      <xdr:rowOff>81043</xdr:rowOff>
    </xdr:from>
    <xdr:ext cx="405111" cy="259045"/>
    <xdr:sp macro="" textlink="">
      <xdr:nvSpPr>
        <xdr:cNvPr id="426" name="n_1aveValue【学校施設】&#10;有形固定資産減価償却率"/>
        <xdr:cNvSpPr txBox="1"/>
      </xdr:nvSpPr>
      <xdr:spPr>
        <a:xfrm>
          <a:off x="15266043" y="968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9923</xdr:rowOff>
    </xdr:from>
    <xdr:ext cx="405111" cy="259045"/>
    <xdr:sp macro="" textlink="">
      <xdr:nvSpPr>
        <xdr:cNvPr id="427" name="n_1mainValue【学校施設】&#10;有形固定資産減価償却率"/>
        <xdr:cNvSpPr txBox="1"/>
      </xdr:nvSpPr>
      <xdr:spPr>
        <a:xfrm>
          <a:off x="15266043" y="1029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8" name="正方形/長方形 42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9" name="正方形/長方形 4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0" name="正方形/長方形 4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1" name="正方形/長方形 4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2" name="正方形/長方形 4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3" name="正方形/長方形 4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4" name="正方形/長方形 4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5" name="正方形/長方形 43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6" name="テキスト ボックス 43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7" name="直線コネクタ 43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8" name="テキスト ボックス 43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39" name="直線コネクタ 43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40" name="テキスト ボックス 43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41" name="直線コネクタ 44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42" name="テキスト ボックス 44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3" name="直線コネクタ 44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44" name="テキスト ボックス 44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45" name="直線コネクタ 44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46" name="テキスト ボックス 44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47" name="直線コネクタ 44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48" name="テキスト ボックス 44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9" name="直線コネクタ 44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0" name="テキスト ボックス 44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59690</xdr:rowOff>
    </xdr:from>
    <xdr:to>
      <xdr:col>32</xdr:col>
      <xdr:colOff>186689</xdr:colOff>
      <xdr:row>64</xdr:row>
      <xdr:rowOff>60960</xdr:rowOff>
    </xdr:to>
    <xdr:cxnSp macro="">
      <xdr:nvCxnSpPr>
        <xdr:cNvPr id="452" name="直線コネクタ 451"/>
        <xdr:cNvCxnSpPr/>
      </xdr:nvCxnSpPr>
      <xdr:spPr>
        <a:xfrm flipV="1">
          <a:off x="22160864" y="9489440"/>
          <a:ext cx="0" cy="154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64787</xdr:rowOff>
    </xdr:from>
    <xdr:ext cx="469744" cy="259045"/>
    <xdr:sp macro="" textlink="">
      <xdr:nvSpPr>
        <xdr:cNvPr id="453" name="【学校施設】&#10;一人当たり面積最小値テキスト"/>
        <xdr:cNvSpPr txBox="1"/>
      </xdr:nvSpPr>
      <xdr:spPr>
        <a:xfrm>
          <a:off x="222504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a:t>
          </a:r>
          <a:endParaRPr kumimoji="1" lang="ja-JP" altLang="en-US" sz="1000" b="1">
            <a:latin typeface="ＭＳ Ｐゴシック"/>
          </a:endParaRPr>
        </a:p>
      </xdr:txBody>
    </xdr:sp>
    <xdr:clientData/>
  </xdr:oneCellAnchor>
  <xdr:twoCellAnchor>
    <xdr:from>
      <xdr:col>32</xdr:col>
      <xdr:colOff>98425</xdr:colOff>
      <xdr:row>64</xdr:row>
      <xdr:rowOff>60960</xdr:rowOff>
    </xdr:from>
    <xdr:to>
      <xdr:col>32</xdr:col>
      <xdr:colOff>276225</xdr:colOff>
      <xdr:row>64</xdr:row>
      <xdr:rowOff>60960</xdr:rowOff>
    </xdr:to>
    <xdr:cxnSp macro="">
      <xdr:nvCxnSpPr>
        <xdr:cNvPr id="454" name="直線コネクタ 453"/>
        <xdr:cNvCxnSpPr/>
      </xdr:nvCxnSpPr>
      <xdr:spPr>
        <a:xfrm>
          <a:off x="22072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6367</xdr:rowOff>
    </xdr:from>
    <xdr:ext cx="469744" cy="259045"/>
    <xdr:sp macro="" textlink="">
      <xdr:nvSpPr>
        <xdr:cNvPr id="455" name="【学校施設】&#10;一人当たり面積最大値テキスト"/>
        <xdr:cNvSpPr txBox="1"/>
      </xdr:nvSpPr>
      <xdr:spPr>
        <a:xfrm>
          <a:off x="22250400" y="926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2.728</a:t>
          </a:r>
          <a:endParaRPr kumimoji="1" lang="ja-JP" altLang="en-US" sz="1000" b="1">
            <a:latin typeface="ＭＳ Ｐゴシック"/>
          </a:endParaRPr>
        </a:p>
      </xdr:txBody>
    </xdr:sp>
    <xdr:clientData/>
  </xdr:oneCellAnchor>
  <xdr:twoCellAnchor>
    <xdr:from>
      <xdr:col>32</xdr:col>
      <xdr:colOff>98425</xdr:colOff>
      <xdr:row>55</xdr:row>
      <xdr:rowOff>59690</xdr:rowOff>
    </xdr:from>
    <xdr:to>
      <xdr:col>32</xdr:col>
      <xdr:colOff>276225</xdr:colOff>
      <xdr:row>55</xdr:row>
      <xdr:rowOff>59690</xdr:rowOff>
    </xdr:to>
    <xdr:cxnSp macro="">
      <xdr:nvCxnSpPr>
        <xdr:cNvPr id="456" name="直線コネクタ 455"/>
        <xdr:cNvCxnSpPr/>
      </xdr:nvCxnSpPr>
      <xdr:spPr>
        <a:xfrm>
          <a:off x="22072600" y="9489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166387</xdr:rowOff>
    </xdr:from>
    <xdr:ext cx="469744" cy="259045"/>
    <xdr:sp macro="" textlink="">
      <xdr:nvSpPr>
        <xdr:cNvPr id="457" name="【学校施設】&#10;一人当たり面積平均値テキスト"/>
        <xdr:cNvSpPr txBox="1"/>
      </xdr:nvSpPr>
      <xdr:spPr>
        <a:xfrm>
          <a:off x="222504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1.912</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16510</xdr:rowOff>
    </xdr:from>
    <xdr:to>
      <xdr:col>32</xdr:col>
      <xdr:colOff>238125</xdr:colOff>
      <xdr:row>61</xdr:row>
      <xdr:rowOff>118110</xdr:rowOff>
    </xdr:to>
    <xdr:sp macro="" textlink="">
      <xdr:nvSpPr>
        <xdr:cNvPr id="458" name="フローチャート : 判断 457"/>
        <xdr:cNvSpPr/>
      </xdr:nvSpPr>
      <xdr:spPr>
        <a:xfrm>
          <a:off x="22110700" y="1047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25400</xdr:rowOff>
    </xdr:from>
    <xdr:to>
      <xdr:col>31</xdr:col>
      <xdr:colOff>85725</xdr:colOff>
      <xdr:row>61</xdr:row>
      <xdr:rowOff>127000</xdr:rowOff>
    </xdr:to>
    <xdr:sp macro="" textlink="">
      <xdr:nvSpPr>
        <xdr:cNvPr id="459" name="フローチャート : 判断 458"/>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0" name="テキスト ボックス 4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1" name="テキスト ボックス 4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2" name="テキスト ボックス 4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3" name="テキスト ボックス 4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4" name="テキスト ボックス 4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72390</xdr:rowOff>
    </xdr:from>
    <xdr:to>
      <xdr:col>32</xdr:col>
      <xdr:colOff>238125</xdr:colOff>
      <xdr:row>60</xdr:row>
      <xdr:rowOff>2540</xdr:rowOff>
    </xdr:to>
    <xdr:sp macro="" textlink="">
      <xdr:nvSpPr>
        <xdr:cNvPr id="465" name="円/楕円 464"/>
        <xdr:cNvSpPr/>
      </xdr:nvSpPr>
      <xdr:spPr>
        <a:xfrm>
          <a:off x="221107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58</xdr:row>
      <xdr:rowOff>95267</xdr:rowOff>
    </xdr:from>
    <xdr:ext cx="469744" cy="259045"/>
    <xdr:sp macro="" textlink="">
      <xdr:nvSpPr>
        <xdr:cNvPr id="466" name="【学校施設】&#10;一人当たり面積該当値テキスト"/>
        <xdr:cNvSpPr txBox="1"/>
      </xdr:nvSpPr>
      <xdr:spPr>
        <a:xfrm>
          <a:off x="22250400" y="1003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2.138</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106680</xdr:rowOff>
    </xdr:from>
    <xdr:to>
      <xdr:col>31</xdr:col>
      <xdr:colOff>85725</xdr:colOff>
      <xdr:row>60</xdr:row>
      <xdr:rowOff>36830</xdr:rowOff>
    </xdr:to>
    <xdr:sp macro="" textlink="">
      <xdr:nvSpPr>
        <xdr:cNvPr id="467" name="円/楕円 466"/>
        <xdr:cNvSpPr/>
      </xdr:nvSpPr>
      <xdr:spPr>
        <a:xfrm>
          <a:off x="21272500" y="1022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59</xdr:row>
      <xdr:rowOff>123190</xdr:rowOff>
    </xdr:from>
    <xdr:to>
      <xdr:col>32</xdr:col>
      <xdr:colOff>187325</xdr:colOff>
      <xdr:row>59</xdr:row>
      <xdr:rowOff>157480</xdr:rowOff>
    </xdr:to>
    <xdr:cxnSp macro="">
      <xdr:nvCxnSpPr>
        <xdr:cNvPr id="468" name="直線コネクタ 467"/>
        <xdr:cNvCxnSpPr/>
      </xdr:nvCxnSpPr>
      <xdr:spPr>
        <a:xfrm flipV="1">
          <a:off x="21323300" y="102387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118127</xdr:rowOff>
    </xdr:from>
    <xdr:ext cx="469744" cy="259045"/>
    <xdr:sp macro="" textlink="">
      <xdr:nvSpPr>
        <xdr:cNvPr id="469" name="n_1aveValue【学校施設】&#10;一人当たり面積"/>
        <xdr:cNvSpPr txBox="1"/>
      </xdr:nvSpPr>
      <xdr:spPr>
        <a:xfrm>
          <a:off x="210757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1.905</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53357</xdr:rowOff>
    </xdr:from>
    <xdr:ext cx="469744" cy="259045"/>
    <xdr:sp macro="" textlink="">
      <xdr:nvSpPr>
        <xdr:cNvPr id="470" name="n_1mainValue【学校施設】&#10;一人当たり面積"/>
        <xdr:cNvSpPr txBox="1"/>
      </xdr:nvSpPr>
      <xdr:spPr>
        <a:xfrm>
          <a:off x="21075727" y="999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1" name="正方形/長方形 47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2" name="正方形/長方形 4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3" name="正方形/長方形 4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4" name="正方形/長方形 4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5" name="正方形/長方形 4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6" name="正方形/長方形 4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7" name="正方形/長方形 4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8" name="正方形/長方形 47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79" name="正方形/長方形 4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0" name="正方形/長方形 4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1" name="正方形/長方形 4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2" name="正方形/長方形 4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3" name="正方形/長方形 4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4" name="正方形/長方形 4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5" name="正方形/長方形 4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6" name="正方形/長方形 48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87" name="正方形/長方形 4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8" name="正方形/長方形 4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89" name="正方形/長方形 4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0" name="正方形/長方形 4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1" name="正方形/長方形 4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2" name="正方形/長方形 4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3" name="正方形/長方形 4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4" name="正方形/長方形 4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5" name="テキスト ボックス 4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6" name="直線コネクタ 4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97" name="テキスト ボックス 49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98" name="直線コネクタ 49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99" name="テキスト ボックス 49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00" name="直線コネクタ 49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01" name="テキスト ボックス 50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02" name="直線コネクタ 50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03" name="テキスト ボックス 50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04" name="直線コネクタ 50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05" name="テキスト ボックス 50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06" name="直線コネクタ 50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07" name="テキスト ボックス 50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08" name="直線コネクタ 50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09" name="テキスト ボックス 508"/>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0" name="直線コネクタ 5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11" name="テキスト ボックス 51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1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167639</xdr:rowOff>
    </xdr:from>
    <xdr:to>
      <xdr:col>23</xdr:col>
      <xdr:colOff>516889</xdr:colOff>
      <xdr:row>109</xdr:row>
      <xdr:rowOff>54973</xdr:rowOff>
    </xdr:to>
    <xdr:cxnSp macro="">
      <xdr:nvCxnSpPr>
        <xdr:cNvPr id="513" name="直線コネクタ 512"/>
        <xdr:cNvCxnSpPr/>
      </xdr:nvCxnSpPr>
      <xdr:spPr>
        <a:xfrm flipV="1">
          <a:off x="16318864" y="1731263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58800</xdr:rowOff>
    </xdr:from>
    <xdr:ext cx="405111" cy="259045"/>
    <xdr:sp macro="" textlink="">
      <xdr:nvSpPr>
        <xdr:cNvPr id="514" name="【公民館】&#10;有形固定資産減価償却率最小値テキスト"/>
        <xdr:cNvSpPr txBox="1"/>
      </xdr:nvSpPr>
      <xdr:spPr>
        <a:xfrm>
          <a:off x="16408400" y="18746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23</xdr:col>
      <xdr:colOff>428625</xdr:colOff>
      <xdr:row>109</xdr:row>
      <xdr:rowOff>54973</xdr:rowOff>
    </xdr:from>
    <xdr:to>
      <xdr:col>23</xdr:col>
      <xdr:colOff>606425</xdr:colOff>
      <xdr:row>109</xdr:row>
      <xdr:rowOff>54973</xdr:rowOff>
    </xdr:to>
    <xdr:cxnSp macro="">
      <xdr:nvCxnSpPr>
        <xdr:cNvPr id="515" name="直線コネクタ 514"/>
        <xdr:cNvCxnSpPr/>
      </xdr:nvCxnSpPr>
      <xdr:spPr>
        <a:xfrm>
          <a:off x="16230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114316</xdr:rowOff>
    </xdr:from>
    <xdr:ext cx="405111" cy="259045"/>
    <xdr:sp macro="" textlink="">
      <xdr:nvSpPr>
        <xdr:cNvPr id="516" name="【公民館】&#10;有形固定資産減価償却率最大値テキスト"/>
        <xdr:cNvSpPr txBox="1"/>
      </xdr:nvSpPr>
      <xdr:spPr>
        <a:xfrm>
          <a:off x="164084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23</xdr:col>
      <xdr:colOff>428625</xdr:colOff>
      <xdr:row>100</xdr:row>
      <xdr:rowOff>167639</xdr:rowOff>
    </xdr:from>
    <xdr:to>
      <xdr:col>23</xdr:col>
      <xdr:colOff>606425</xdr:colOff>
      <xdr:row>100</xdr:row>
      <xdr:rowOff>167639</xdr:rowOff>
    </xdr:to>
    <xdr:cxnSp macro="">
      <xdr:nvCxnSpPr>
        <xdr:cNvPr id="517" name="直線コネクタ 516"/>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66239</xdr:rowOff>
    </xdr:from>
    <xdr:ext cx="405111" cy="259045"/>
    <xdr:sp macro="" textlink="">
      <xdr:nvSpPr>
        <xdr:cNvPr id="518" name="【公民館】&#10;有形固定資産減価償却率平均値テキスト"/>
        <xdr:cNvSpPr txBox="1"/>
      </xdr:nvSpPr>
      <xdr:spPr>
        <a:xfrm>
          <a:off x="16408400" y="1755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43362</xdr:rowOff>
    </xdr:from>
    <xdr:to>
      <xdr:col>23</xdr:col>
      <xdr:colOff>568325</xdr:colOff>
      <xdr:row>103</xdr:row>
      <xdr:rowOff>144962</xdr:rowOff>
    </xdr:to>
    <xdr:sp macro="" textlink="">
      <xdr:nvSpPr>
        <xdr:cNvPr id="519" name="フローチャート : 判断 518"/>
        <xdr:cNvSpPr/>
      </xdr:nvSpPr>
      <xdr:spPr>
        <a:xfrm>
          <a:off x="162687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59689</xdr:rowOff>
    </xdr:from>
    <xdr:to>
      <xdr:col>22</xdr:col>
      <xdr:colOff>415925</xdr:colOff>
      <xdr:row>103</xdr:row>
      <xdr:rowOff>161289</xdr:rowOff>
    </xdr:to>
    <xdr:sp macro="" textlink="">
      <xdr:nvSpPr>
        <xdr:cNvPr id="520" name="フローチャート : 判断 519"/>
        <xdr:cNvSpPr/>
      </xdr:nvSpPr>
      <xdr:spPr>
        <a:xfrm>
          <a:off x="15430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1" name="テキスト ボックス 5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2" name="テキスト ボックス 5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3" name="テキスト ボックス 5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4" name="テキスト ボックス 5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5" name="テキスト ボックス 5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107</xdr:row>
      <xdr:rowOff>40095</xdr:rowOff>
    </xdr:from>
    <xdr:to>
      <xdr:col>23</xdr:col>
      <xdr:colOff>568325</xdr:colOff>
      <xdr:row>107</xdr:row>
      <xdr:rowOff>141695</xdr:rowOff>
    </xdr:to>
    <xdr:sp macro="" textlink="">
      <xdr:nvSpPr>
        <xdr:cNvPr id="526" name="円/楕円 525"/>
        <xdr:cNvSpPr/>
      </xdr:nvSpPr>
      <xdr:spPr>
        <a:xfrm>
          <a:off x="162687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18522</xdr:rowOff>
    </xdr:from>
    <xdr:ext cx="405111" cy="259045"/>
    <xdr:sp macro="" textlink="">
      <xdr:nvSpPr>
        <xdr:cNvPr id="527" name="【公民館】&#10;有形固定資産減価償却率該当値テキスト"/>
        <xdr:cNvSpPr txBox="1"/>
      </xdr:nvSpPr>
      <xdr:spPr>
        <a:xfrm>
          <a:off x="16408400" y="1836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22</xdr:col>
      <xdr:colOff>314325</xdr:colOff>
      <xdr:row>107</xdr:row>
      <xdr:rowOff>134801</xdr:rowOff>
    </xdr:from>
    <xdr:to>
      <xdr:col>22</xdr:col>
      <xdr:colOff>415925</xdr:colOff>
      <xdr:row>108</xdr:row>
      <xdr:rowOff>64951</xdr:rowOff>
    </xdr:to>
    <xdr:sp macro="" textlink="">
      <xdr:nvSpPr>
        <xdr:cNvPr id="528" name="円/楕円 527"/>
        <xdr:cNvSpPr/>
      </xdr:nvSpPr>
      <xdr:spPr>
        <a:xfrm>
          <a:off x="15430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107</xdr:row>
      <xdr:rowOff>90895</xdr:rowOff>
    </xdr:from>
    <xdr:to>
      <xdr:col>23</xdr:col>
      <xdr:colOff>517525</xdr:colOff>
      <xdr:row>108</xdr:row>
      <xdr:rowOff>14151</xdr:rowOff>
    </xdr:to>
    <xdr:cxnSp macro="">
      <xdr:nvCxnSpPr>
        <xdr:cNvPr id="529" name="直線コネクタ 528"/>
        <xdr:cNvCxnSpPr/>
      </xdr:nvCxnSpPr>
      <xdr:spPr>
        <a:xfrm flipV="1">
          <a:off x="15481300" y="18436045"/>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102</xdr:row>
      <xdr:rowOff>6366</xdr:rowOff>
    </xdr:from>
    <xdr:ext cx="405111" cy="259045"/>
    <xdr:sp macro="" textlink="">
      <xdr:nvSpPr>
        <xdr:cNvPr id="530" name="n_1aveValue【公民館】&#10;有形固定資産減価償却率"/>
        <xdr:cNvSpPr txBox="1"/>
      </xdr:nvSpPr>
      <xdr:spPr>
        <a:xfrm>
          <a:off x="15266043"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22</xdr:col>
      <xdr:colOff>149868</xdr:colOff>
      <xdr:row>108</xdr:row>
      <xdr:rowOff>56078</xdr:rowOff>
    </xdr:from>
    <xdr:ext cx="405111" cy="259045"/>
    <xdr:sp macro="" textlink="">
      <xdr:nvSpPr>
        <xdr:cNvPr id="531" name="n_1mainValue【公民館】&#10;有形固定資産減価償却率"/>
        <xdr:cNvSpPr txBox="1"/>
      </xdr:nvSpPr>
      <xdr:spPr>
        <a:xfrm>
          <a:off x="15266043" y="1857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32" name="正方形/長方形 5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3" name="正方形/長方形 53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4" name="正方形/長方形 53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5" name="正方形/長方形 53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6" name="正方形/長方形 53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7" name="正方形/長方形 53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8" name="正方形/長方形 53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9" name="正方形/長方形 53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0" name="テキスト ボックス 53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1" name="直線コネクタ 54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42" name="直線コネクタ 54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43" name="テキスト ボックス 54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44" name="直線コネクタ 54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45" name="テキスト ボックス 54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46" name="直線コネクタ 54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47" name="テキスト ボックス 54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48" name="直線コネクタ 54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49" name="テキスト ボックス 54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50" name="直線コネクタ 54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51" name="テキスト ボックス 55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2" name="直線コネクタ 5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3" name="テキスト ボックス 5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5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110489</xdr:rowOff>
    </xdr:from>
    <xdr:to>
      <xdr:col>32</xdr:col>
      <xdr:colOff>186689</xdr:colOff>
      <xdr:row>108</xdr:row>
      <xdr:rowOff>11430</xdr:rowOff>
    </xdr:to>
    <xdr:cxnSp macro="">
      <xdr:nvCxnSpPr>
        <xdr:cNvPr id="555" name="直線コネクタ 554"/>
        <xdr:cNvCxnSpPr/>
      </xdr:nvCxnSpPr>
      <xdr:spPr>
        <a:xfrm flipV="1">
          <a:off x="22160864" y="17255489"/>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15257</xdr:rowOff>
    </xdr:from>
    <xdr:ext cx="469744" cy="259045"/>
    <xdr:sp macro="" textlink="">
      <xdr:nvSpPr>
        <xdr:cNvPr id="556" name="【公民館】&#10;一人当たり面積最小値テキスト"/>
        <xdr:cNvSpPr txBox="1"/>
      </xdr:nvSpPr>
      <xdr:spPr>
        <a:xfrm>
          <a:off x="22250400"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108</xdr:row>
      <xdr:rowOff>11430</xdr:rowOff>
    </xdr:from>
    <xdr:to>
      <xdr:col>32</xdr:col>
      <xdr:colOff>276225</xdr:colOff>
      <xdr:row>108</xdr:row>
      <xdr:rowOff>11430</xdr:rowOff>
    </xdr:to>
    <xdr:cxnSp macro="">
      <xdr:nvCxnSpPr>
        <xdr:cNvPr id="557" name="直線コネクタ 556"/>
        <xdr:cNvCxnSpPr/>
      </xdr:nvCxnSpPr>
      <xdr:spPr>
        <a:xfrm>
          <a:off x="22072600" y="1852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57166</xdr:rowOff>
    </xdr:from>
    <xdr:ext cx="469744" cy="259045"/>
    <xdr:sp macro="" textlink="">
      <xdr:nvSpPr>
        <xdr:cNvPr id="558" name="【公民館】&#10;一人当たり面積最大値テキスト"/>
        <xdr:cNvSpPr txBox="1"/>
      </xdr:nvSpPr>
      <xdr:spPr>
        <a:xfrm>
          <a:off x="22250400" y="170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32</xdr:col>
      <xdr:colOff>98425</xdr:colOff>
      <xdr:row>100</xdr:row>
      <xdr:rowOff>110489</xdr:rowOff>
    </xdr:from>
    <xdr:to>
      <xdr:col>32</xdr:col>
      <xdr:colOff>276225</xdr:colOff>
      <xdr:row>100</xdr:row>
      <xdr:rowOff>110489</xdr:rowOff>
    </xdr:to>
    <xdr:cxnSp macro="">
      <xdr:nvCxnSpPr>
        <xdr:cNvPr id="559" name="直線コネクタ 558"/>
        <xdr:cNvCxnSpPr/>
      </xdr:nvCxnSpPr>
      <xdr:spPr>
        <a:xfrm>
          <a:off x="22072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560" name="【公民館】&#10;一人当たり面積平均値テキスト"/>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561" name="フローチャート : 判断 560"/>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78739</xdr:rowOff>
    </xdr:from>
    <xdr:to>
      <xdr:col>31</xdr:col>
      <xdr:colOff>85725</xdr:colOff>
      <xdr:row>105</xdr:row>
      <xdr:rowOff>8889</xdr:rowOff>
    </xdr:to>
    <xdr:sp macro="" textlink="">
      <xdr:nvSpPr>
        <xdr:cNvPr id="562" name="フローチャート : 判断 561"/>
        <xdr:cNvSpPr/>
      </xdr:nvSpPr>
      <xdr:spPr>
        <a:xfrm>
          <a:off x="21272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3" name="テキスト ボックス 56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4" name="テキスト ボックス 56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5" name="テキスト ボックス 56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6" name="テキスト ボックス 56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7" name="テキスト ボックス 56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103</xdr:row>
      <xdr:rowOff>10161</xdr:rowOff>
    </xdr:from>
    <xdr:to>
      <xdr:col>32</xdr:col>
      <xdr:colOff>238125</xdr:colOff>
      <xdr:row>103</xdr:row>
      <xdr:rowOff>111761</xdr:rowOff>
    </xdr:to>
    <xdr:sp macro="" textlink="">
      <xdr:nvSpPr>
        <xdr:cNvPr id="568" name="円/楕円 567"/>
        <xdr:cNvSpPr/>
      </xdr:nvSpPr>
      <xdr:spPr>
        <a:xfrm>
          <a:off x="2211070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33038</xdr:rowOff>
    </xdr:from>
    <xdr:ext cx="469744" cy="259045"/>
    <xdr:sp macro="" textlink="">
      <xdr:nvSpPr>
        <xdr:cNvPr id="569" name="【公民館】&#10;一人当たり面積該当値テキスト"/>
        <xdr:cNvSpPr txBox="1"/>
      </xdr:nvSpPr>
      <xdr:spPr>
        <a:xfrm>
          <a:off x="22250400" y="1752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0.249</a:t>
          </a:r>
          <a:endParaRPr kumimoji="1" lang="ja-JP" altLang="en-US" sz="1000" b="1">
            <a:solidFill>
              <a:srgbClr val="FF0000"/>
            </a:solidFill>
            <a:latin typeface="ＭＳ Ｐゴシック"/>
          </a:endParaRPr>
        </a:p>
      </xdr:txBody>
    </xdr:sp>
    <xdr:clientData/>
  </xdr:oneCellAnchor>
  <xdr:twoCellAnchor>
    <xdr:from>
      <xdr:col>30</xdr:col>
      <xdr:colOff>669925</xdr:colOff>
      <xdr:row>103</xdr:row>
      <xdr:rowOff>21589</xdr:rowOff>
    </xdr:from>
    <xdr:to>
      <xdr:col>31</xdr:col>
      <xdr:colOff>85725</xdr:colOff>
      <xdr:row>103</xdr:row>
      <xdr:rowOff>123189</xdr:rowOff>
    </xdr:to>
    <xdr:sp macro="" textlink="">
      <xdr:nvSpPr>
        <xdr:cNvPr id="570" name="円/楕円 569"/>
        <xdr:cNvSpPr/>
      </xdr:nvSpPr>
      <xdr:spPr>
        <a:xfrm>
          <a:off x="21272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103</xdr:row>
      <xdr:rowOff>60961</xdr:rowOff>
    </xdr:from>
    <xdr:to>
      <xdr:col>32</xdr:col>
      <xdr:colOff>187325</xdr:colOff>
      <xdr:row>103</xdr:row>
      <xdr:rowOff>72389</xdr:rowOff>
    </xdr:to>
    <xdr:cxnSp macro="">
      <xdr:nvCxnSpPr>
        <xdr:cNvPr id="571" name="直線コネクタ 570"/>
        <xdr:cNvCxnSpPr/>
      </xdr:nvCxnSpPr>
      <xdr:spPr>
        <a:xfrm flipV="1">
          <a:off x="21323300" y="177203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16</xdr:rowOff>
    </xdr:from>
    <xdr:ext cx="469744" cy="259045"/>
    <xdr:sp macro="" textlink="">
      <xdr:nvSpPr>
        <xdr:cNvPr id="572" name="n_1aveValue【公民館】&#10;一人当たり面積"/>
        <xdr:cNvSpPr txBox="1"/>
      </xdr:nvSpPr>
      <xdr:spPr>
        <a:xfrm>
          <a:off x="21075727" y="180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0.186</a:t>
          </a:r>
          <a:endParaRPr kumimoji="1" lang="ja-JP" altLang="en-US" sz="1000" b="1">
            <a:solidFill>
              <a:srgbClr val="000080"/>
            </a:solidFill>
            <a:latin typeface="ＭＳ Ｐゴシック"/>
          </a:endParaRPr>
        </a:p>
      </xdr:txBody>
    </xdr:sp>
    <xdr:clientData/>
  </xdr:oneCellAnchor>
  <xdr:oneCellAnchor>
    <xdr:from>
      <xdr:col>30</xdr:col>
      <xdr:colOff>473152</xdr:colOff>
      <xdr:row>101</xdr:row>
      <xdr:rowOff>139716</xdr:rowOff>
    </xdr:from>
    <xdr:ext cx="469744" cy="259045"/>
    <xdr:sp macro="" textlink="">
      <xdr:nvSpPr>
        <xdr:cNvPr id="573" name="n_1mainValue【公民館】&#10;一人当たり面積"/>
        <xdr:cNvSpPr txBox="1"/>
      </xdr:nvSpPr>
      <xdr:spPr>
        <a:xfrm>
          <a:off x="21075727" y="1745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74" name="正方形/長方形 5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5" name="正方形/長方形 5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6" name="テキスト ボックス 5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400">
              <a:solidFill>
                <a:schemeClr val="dk1"/>
              </a:solidFill>
              <a:effectLst/>
              <a:latin typeface="+mj-ea"/>
              <a:ea typeface="+mj-ea"/>
              <a:cs typeface="+mn-cs"/>
            </a:rPr>
            <a:t>【</a:t>
          </a:r>
          <a:r>
            <a:rPr kumimoji="1" lang="ja-JP" altLang="ja-JP" sz="1400">
              <a:solidFill>
                <a:schemeClr val="dk1"/>
              </a:solidFill>
              <a:effectLst/>
              <a:latin typeface="+mj-ea"/>
              <a:ea typeface="+mj-ea"/>
              <a:cs typeface="+mn-cs"/>
            </a:rPr>
            <a:t>道路</a:t>
          </a:r>
          <a:r>
            <a:rPr kumimoji="1" lang="en-US" altLang="ja-JP" sz="1400">
              <a:solidFill>
                <a:schemeClr val="dk1"/>
              </a:solidFill>
              <a:effectLst/>
              <a:latin typeface="+mj-ea"/>
              <a:ea typeface="+mj-ea"/>
              <a:cs typeface="+mn-cs"/>
            </a:rPr>
            <a:t>】</a:t>
          </a:r>
          <a:r>
            <a:rPr kumimoji="1" lang="ja-JP" altLang="ja-JP" sz="1400">
              <a:solidFill>
                <a:schemeClr val="dk1"/>
              </a:solidFill>
              <a:effectLst/>
              <a:latin typeface="+mj-ea"/>
              <a:ea typeface="+mj-ea"/>
              <a:cs typeface="+mn-cs"/>
            </a:rPr>
            <a:t>の有形固定資産減価償却率は</a:t>
          </a:r>
          <a:r>
            <a:rPr kumimoji="1" lang="en-US" altLang="ja-JP" sz="1400">
              <a:solidFill>
                <a:schemeClr val="dk1"/>
              </a:solidFill>
              <a:effectLst/>
              <a:latin typeface="+mj-ea"/>
              <a:ea typeface="+mj-ea"/>
              <a:cs typeface="+mn-cs"/>
            </a:rPr>
            <a:t>29.6</a:t>
          </a:r>
          <a:r>
            <a:rPr kumimoji="1" lang="ja-JP" altLang="ja-JP" sz="1400">
              <a:solidFill>
                <a:schemeClr val="dk1"/>
              </a:solidFill>
              <a:effectLst/>
              <a:latin typeface="+mj-ea"/>
              <a:ea typeface="+mj-ea"/>
              <a:cs typeface="+mn-cs"/>
            </a:rPr>
            <a:t>％と類似団体平均を大きく下回っている。これは、毎年維持補修を実施し、市内の道路整備しているためである。また、</a:t>
          </a:r>
          <a:r>
            <a:rPr kumimoji="1" lang="en-US" altLang="ja-JP" sz="1400">
              <a:solidFill>
                <a:schemeClr val="dk1"/>
              </a:solidFill>
              <a:effectLst/>
              <a:latin typeface="+mj-ea"/>
              <a:ea typeface="+mj-ea"/>
              <a:cs typeface="+mn-cs"/>
            </a:rPr>
            <a:t>【</a:t>
          </a:r>
          <a:r>
            <a:rPr kumimoji="1" lang="ja-JP" altLang="ja-JP" sz="1400">
              <a:solidFill>
                <a:schemeClr val="dk1"/>
              </a:solidFill>
              <a:effectLst/>
              <a:latin typeface="+mj-ea"/>
              <a:ea typeface="+mj-ea"/>
              <a:cs typeface="+mn-cs"/>
            </a:rPr>
            <a:t>学校施設</a:t>
          </a:r>
          <a:r>
            <a:rPr kumimoji="1" lang="en-US" altLang="ja-JP" sz="1400">
              <a:solidFill>
                <a:schemeClr val="dk1"/>
              </a:solidFill>
              <a:effectLst/>
              <a:latin typeface="+mj-ea"/>
              <a:ea typeface="+mj-ea"/>
              <a:cs typeface="+mn-cs"/>
            </a:rPr>
            <a:t>】</a:t>
          </a:r>
          <a:r>
            <a:rPr kumimoji="1" lang="ja-JP" altLang="ja-JP" sz="1400">
              <a:solidFill>
                <a:schemeClr val="dk1"/>
              </a:solidFill>
              <a:effectLst/>
              <a:latin typeface="+mj-ea"/>
              <a:ea typeface="+mj-ea"/>
              <a:cs typeface="+mn-cs"/>
            </a:rPr>
            <a:t>については、類似団体平均を</a:t>
          </a:r>
          <a:r>
            <a:rPr kumimoji="1" lang="en-US" altLang="ja-JP" sz="1400">
              <a:solidFill>
                <a:schemeClr val="dk1"/>
              </a:solidFill>
              <a:effectLst/>
              <a:latin typeface="+mj-ea"/>
              <a:ea typeface="+mj-ea"/>
              <a:cs typeface="+mn-cs"/>
            </a:rPr>
            <a:t>2.2</a:t>
          </a:r>
          <a:r>
            <a:rPr kumimoji="1" lang="ja-JP" altLang="ja-JP" sz="1400">
              <a:solidFill>
                <a:schemeClr val="dk1"/>
              </a:solidFill>
              <a:effectLst/>
              <a:latin typeface="+mj-ea"/>
              <a:ea typeface="+mj-ea"/>
              <a:cs typeface="+mn-cs"/>
            </a:rPr>
            <a:t>％上回っている。これは、軽微な修繕は実施しているものの、学校施設全体の老朽化は進んでおり、今後、人口の減少により一人当たりの学校の面積も大きくなっていくことが予想されるため、学校施設の複合化も考慮していく必要がある。</a:t>
          </a:r>
          <a:endParaRPr lang="ja-JP" altLang="ja-JP" sz="1800">
            <a:effectLst/>
            <a:latin typeface="+mj-ea"/>
            <a:ea typeface="+mj-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北海道砂川市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17,565
17,542
78.68
12,981,006
12,569,398
410,996
6,754,909
12,024,646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10.4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77833</xdr:rowOff>
    </xdr:from>
    <xdr:to>
      <xdr:col>6</xdr:col>
      <xdr:colOff>510540</xdr:colOff>
      <xdr:row>41</xdr:row>
      <xdr:rowOff>71301</xdr:rowOff>
    </xdr:to>
    <xdr:cxnSp macro="">
      <xdr:nvCxnSpPr>
        <xdr:cNvPr id="59" name="直線コネクタ 58"/>
        <xdr:cNvCxnSpPr/>
      </xdr:nvCxnSpPr>
      <xdr:spPr>
        <a:xfrm flipV="1">
          <a:off x="4634865" y="5735683"/>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75128</xdr:rowOff>
    </xdr:from>
    <xdr:ext cx="405111" cy="259045"/>
    <xdr:sp macro="" textlink="">
      <xdr:nvSpPr>
        <xdr:cNvPr id="60" name="【図書館】&#10;有形固定資産減価償却率最小値テキスト"/>
        <xdr:cNvSpPr txBox="1"/>
      </xdr:nvSpPr>
      <xdr:spPr>
        <a:xfrm>
          <a:off x="4724400" y="710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6</xdr:col>
      <xdr:colOff>422275</xdr:colOff>
      <xdr:row>41</xdr:row>
      <xdr:rowOff>71301</xdr:rowOff>
    </xdr:from>
    <xdr:to>
      <xdr:col>6</xdr:col>
      <xdr:colOff>600075</xdr:colOff>
      <xdr:row>41</xdr:row>
      <xdr:rowOff>71301</xdr:rowOff>
    </xdr:to>
    <xdr:cxnSp macro="">
      <xdr:nvCxnSpPr>
        <xdr:cNvPr id="61" name="直線コネクタ 60"/>
        <xdr:cNvCxnSpPr/>
      </xdr:nvCxnSpPr>
      <xdr:spPr>
        <a:xfrm>
          <a:off x="4546600" y="710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24510</xdr:rowOff>
    </xdr:from>
    <xdr:ext cx="405111" cy="259045"/>
    <xdr:sp macro="" textlink="">
      <xdr:nvSpPr>
        <xdr:cNvPr id="62" name="【図書館】&#10;有形固定資産減価償却率最大値テキスト"/>
        <xdr:cNvSpPr txBox="1"/>
      </xdr:nvSpPr>
      <xdr:spPr>
        <a:xfrm>
          <a:off x="47244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6</xdr:col>
      <xdr:colOff>422275</xdr:colOff>
      <xdr:row>33</xdr:row>
      <xdr:rowOff>77833</xdr:rowOff>
    </xdr:from>
    <xdr:to>
      <xdr:col>6</xdr:col>
      <xdr:colOff>600075</xdr:colOff>
      <xdr:row>33</xdr:row>
      <xdr:rowOff>77833</xdr:rowOff>
    </xdr:to>
    <xdr:cxnSp macro="">
      <xdr:nvCxnSpPr>
        <xdr:cNvPr id="63" name="直線コネクタ 62"/>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118490</xdr:rowOff>
    </xdr:from>
    <xdr:ext cx="405111" cy="259045"/>
    <xdr:sp macro="" textlink="">
      <xdr:nvSpPr>
        <xdr:cNvPr id="64" name="【図書館】&#10;有形固定資産減価償却率平均値テキスト"/>
        <xdr:cNvSpPr txBox="1"/>
      </xdr:nvSpPr>
      <xdr:spPr>
        <a:xfrm>
          <a:off x="4724400" y="629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95613</xdr:rowOff>
    </xdr:from>
    <xdr:to>
      <xdr:col>6</xdr:col>
      <xdr:colOff>561975</xdr:colOff>
      <xdr:row>38</xdr:row>
      <xdr:rowOff>25763</xdr:rowOff>
    </xdr:to>
    <xdr:sp macro="" textlink="">
      <xdr:nvSpPr>
        <xdr:cNvPr id="65" name="フローチャート : 判断 64"/>
        <xdr:cNvSpPr/>
      </xdr:nvSpPr>
      <xdr:spPr>
        <a:xfrm>
          <a:off x="4584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107043</xdr:rowOff>
    </xdr:from>
    <xdr:to>
      <xdr:col>5</xdr:col>
      <xdr:colOff>409575</xdr:colOff>
      <xdr:row>39</xdr:row>
      <xdr:rowOff>37193</xdr:rowOff>
    </xdr:to>
    <xdr:sp macro="" textlink="">
      <xdr:nvSpPr>
        <xdr:cNvPr id="66" name="フローチャート : 判断 65"/>
        <xdr:cNvSpPr/>
      </xdr:nvSpPr>
      <xdr:spPr>
        <a:xfrm>
          <a:off x="3746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131536</xdr:rowOff>
    </xdr:from>
    <xdr:to>
      <xdr:col>6</xdr:col>
      <xdr:colOff>561975</xdr:colOff>
      <xdr:row>38</xdr:row>
      <xdr:rowOff>61686</xdr:rowOff>
    </xdr:to>
    <xdr:sp macro="" textlink="">
      <xdr:nvSpPr>
        <xdr:cNvPr id="72" name="円/楕円 71"/>
        <xdr:cNvSpPr/>
      </xdr:nvSpPr>
      <xdr:spPr>
        <a:xfrm>
          <a:off x="45847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109963</xdr:rowOff>
    </xdr:from>
    <xdr:ext cx="405111" cy="259045"/>
    <xdr:sp macro="" textlink="">
      <xdr:nvSpPr>
        <xdr:cNvPr id="73" name="【図書館】&#10;有形固定資産減価償却率該当値テキスト"/>
        <xdr:cNvSpPr txBox="1"/>
      </xdr:nvSpPr>
      <xdr:spPr>
        <a:xfrm>
          <a:off x="4724400"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5806</xdr:rowOff>
    </xdr:from>
    <xdr:to>
      <xdr:col>5</xdr:col>
      <xdr:colOff>409575</xdr:colOff>
      <xdr:row>38</xdr:row>
      <xdr:rowOff>107406</xdr:rowOff>
    </xdr:to>
    <xdr:sp macro="" textlink="">
      <xdr:nvSpPr>
        <xdr:cNvPr id="74" name="円/楕円 73"/>
        <xdr:cNvSpPr/>
      </xdr:nvSpPr>
      <xdr:spPr>
        <a:xfrm>
          <a:off x="3746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38</xdr:row>
      <xdr:rowOff>10885</xdr:rowOff>
    </xdr:from>
    <xdr:to>
      <xdr:col>6</xdr:col>
      <xdr:colOff>511175</xdr:colOff>
      <xdr:row>38</xdr:row>
      <xdr:rowOff>56606</xdr:rowOff>
    </xdr:to>
    <xdr:cxnSp macro="">
      <xdr:nvCxnSpPr>
        <xdr:cNvPr id="75" name="直線コネクタ 74"/>
        <xdr:cNvCxnSpPr/>
      </xdr:nvCxnSpPr>
      <xdr:spPr>
        <a:xfrm flipV="1">
          <a:off x="3797300" y="6525985"/>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28320</xdr:rowOff>
    </xdr:from>
    <xdr:ext cx="405111" cy="259045"/>
    <xdr:sp macro="" textlink="">
      <xdr:nvSpPr>
        <xdr:cNvPr id="76" name="n_1aveValue【図書館】&#10;有形固定資産減価償却率"/>
        <xdr:cNvSpPr txBox="1"/>
      </xdr:nvSpPr>
      <xdr:spPr>
        <a:xfrm>
          <a:off x="3582043"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123933</xdr:rowOff>
    </xdr:from>
    <xdr:ext cx="405111" cy="259045"/>
    <xdr:sp macro="" textlink="">
      <xdr:nvSpPr>
        <xdr:cNvPr id="77" name="n_1mainValue【図書館】&#10;有形固定資産減価償却率"/>
        <xdr:cNvSpPr txBox="1"/>
      </xdr:nvSpPr>
      <xdr:spPr>
        <a:xfrm>
          <a:off x="3582043"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8" name="テキスト ボックス 8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9" name="直線コネクタ 8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90" name="テキスト ボックス 8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91" name="直線コネクタ 9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92" name="テキスト ボックス 9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3" name="直線コネクタ 9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4" name="テキスト ボックス 9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5" name="直線コネクタ 9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6" name="テキスト ボックス 9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7" name="直線コネクタ 9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8" name="テキスト ボックス 9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9" name="直線コネクタ 9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100" name="テキスト ボックス 9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100693</xdr:rowOff>
    </xdr:from>
    <xdr:to>
      <xdr:col>15</xdr:col>
      <xdr:colOff>180340</xdr:colOff>
      <xdr:row>42</xdr:row>
      <xdr:rowOff>125185</xdr:rowOff>
    </xdr:to>
    <xdr:cxnSp macro="">
      <xdr:nvCxnSpPr>
        <xdr:cNvPr id="104" name="直線コネクタ 103"/>
        <xdr:cNvCxnSpPr/>
      </xdr:nvCxnSpPr>
      <xdr:spPr>
        <a:xfrm flipV="1">
          <a:off x="10476865" y="57585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129012</xdr:rowOff>
    </xdr:from>
    <xdr:ext cx="469744" cy="259045"/>
    <xdr:sp macro="" textlink="">
      <xdr:nvSpPr>
        <xdr:cNvPr id="105" name="【図書館】&#10;一人当たり面積最小値テキスト"/>
        <xdr:cNvSpPr txBox="1"/>
      </xdr:nvSpPr>
      <xdr:spPr>
        <a:xfrm>
          <a:off x="10566400" y="732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42</xdr:row>
      <xdr:rowOff>125185</xdr:rowOff>
    </xdr:from>
    <xdr:to>
      <xdr:col>15</xdr:col>
      <xdr:colOff>269875</xdr:colOff>
      <xdr:row>42</xdr:row>
      <xdr:rowOff>125185</xdr:rowOff>
    </xdr:to>
    <xdr:cxnSp macro="">
      <xdr:nvCxnSpPr>
        <xdr:cNvPr id="106" name="直線コネクタ 105"/>
        <xdr:cNvCxnSpPr/>
      </xdr:nvCxnSpPr>
      <xdr:spPr>
        <a:xfrm>
          <a:off x="10388600" y="73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47370</xdr:rowOff>
    </xdr:from>
    <xdr:ext cx="469744" cy="259045"/>
    <xdr:sp macro="" textlink="">
      <xdr:nvSpPr>
        <xdr:cNvPr id="107" name="【図書館】&#10;一人当たり面積最大値テキスト"/>
        <xdr:cNvSpPr txBox="1"/>
      </xdr:nvSpPr>
      <xdr:spPr>
        <a:xfrm>
          <a:off x="10566400" y="553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15</xdr:col>
      <xdr:colOff>92075</xdr:colOff>
      <xdr:row>33</xdr:row>
      <xdr:rowOff>100693</xdr:rowOff>
    </xdr:from>
    <xdr:to>
      <xdr:col>15</xdr:col>
      <xdr:colOff>269875</xdr:colOff>
      <xdr:row>33</xdr:row>
      <xdr:rowOff>100693</xdr:rowOff>
    </xdr:to>
    <xdr:cxnSp macro="">
      <xdr:nvCxnSpPr>
        <xdr:cNvPr id="108" name="直線コネクタ 107"/>
        <xdr:cNvCxnSpPr/>
      </xdr:nvCxnSpPr>
      <xdr:spPr>
        <a:xfrm>
          <a:off x="10388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118127</xdr:rowOff>
    </xdr:from>
    <xdr:ext cx="469744" cy="259045"/>
    <xdr:sp macro="" textlink="">
      <xdr:nvSpPr>
        <xdr:cNvPr id="109" name="【図書館】&#10;一人当たり面積平均値テキスト"/>
        <xdr:cNvSpPr txBox="1"/>
      </xdr:nvSpPr>
      <xdr:spPr>
        <a:xfrm>
          <a:off x="10566400" y="6976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139700</xdr:rowOff>
    </xdr:from>
    <xdr:to>
      <xdr:col>15</xdr:col>
      <xdr:colOff>231775</xdr:colOff>
      <xdr:row>41</xdr:row>
      <xdr:rowOff>69850</xdr:rowOff>
    </xdr:to>
    <xdr:sp macro="" textlink="">
      <xdr:nvSpPr>
        <xdr:cNvPr id="110" name="フローチャート : 判断 109"/>
        <xdr:cNvSpPr/>
      </xdr:nvSpPr>
      <xdr:spPr>
        <a:xfrm>
          <a:off x="104267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90715</xdr:rowOff>
    </xdr:from>
    <xdr:to>
      <xdr:col>14</xdr:col>
      <xdr:colOff>79375</xdr:colOff>
      <xdr:row>41</xdr:row>
      <xdr:rowOff>20865</xdr:rowOff>
    </xdr:to>
    <xdr:sp macro="" textlink="">
      <xdr:nvSpPr>
        <xdr:cNvPr id="111" name="フローチャート : 判断 110"/>
        <xdr:cNvSpPr/>
      </xdr:nvSpPr>
      <xdr:spPr>
        <a:xfrm>
          <a:off x="9588500" y="69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49893</xdr:rowOff>
    </xdr:from>
    <xdr:to>
      <xdr:col>15</xdr:col>
      <xdr:colOff>231775</xdr:colOff>
      <xdr:row>33</xdr:row>
      <xdr:rowOff>151493</xdr:rowOff>
    </xdr:to>
    <xdr:sp macro="" textlink="">
      <xdr:nvSpPr>
        <xdr:cNvPr id="117" name="円/楕円 116"/>
        <xdr:cNvSpPr/>
      </xdr:nvSpPr>
      <xdr:spPr>
        <a:xfrm>
          <a:off x="10426700" y="570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2920</xdr:rowOff>
    </xdr:from>
    <xdr:ext cx="469744" cy="259045"/>
    <xdr:sp macro="" textlink="">
      <xdr:nvSpPr>
        <xdr:cNvPr id="118" name="【図書館】&#10;一人当たり面積該当値テキスト"/>
        <xdr:cNvSpPr txBox="1"/>
      </xdr:nvSpPr>
      <xdr:spPr>
        <a:xfrm>
          <a:off x="10566400" y="566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0.114</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82550</xdr:rowOff>
    </xdr:from>
    <xdr:to>
      <xdr:col>14</xdr:col>
      <xdr:colOff>79375</xdr:colOff>
      <xdr:row>34</xdr:row>
      <xdr:rowOff>12700</xdr:rowOff>
    </xdr:to>
    <xdr:sp macro="" textlink="">
      <xdr:nvSpPr>
        <xdr:cNvPr id="119" name="円/楕円 118"/>
        <xdr:cNvSpPr/>
      </xdr:nvSpPr>
      <xdr:spPr>
        <a:xfrm>
          <a:off x="9588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33</xdr:row>
      <xdr:rowOff>100693</xdr:rowOff>
    </xdr:from>
    <xdr:to>
      <xdr:col>15</xdr:col>
      <xdr:colOff>180975</xdr:colOff>
      <xdr:row>33</xdr:row>
      <xdr:rowOff>133350</xdr:rowOff>
    </xdr:to>
    <xdr:cxnSp macro="">
      <xdr:nvCxnSpPr>
        <xdr:cNvPr id="120" name="直線コネクタ 119"/>
        <xdr:cNvCxnSpPr/>
      </xdr:nvCxnSpPr>
      <xdr:spPr>
        <a:xfrm flipV="1">
          <a:off x="9639300" y="5758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41</xdr:row>
      <xdr:rowOff>11992</xdr:rowOff>
    </xdr:from>
    <xdr:ext cx="469744" cy="259045"/>
    <xdr:sp macro="" textlink="">
      <xdr:nvSpPr>
        <xdr:cNvPr id="121" name="n_1aveValue【図書館】&#10;一人当たり面積"/>
        <xdr:cNvSpPr txBox="1"/>
      </xdr:nvSpPr>
      <xdr:spPr>
        <a:xfrm>
          <a:off x="93917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13</xdr:col>
      <xdr:colOff>466802</xdr:colOff>
      <xdr:row>32</xdr:row>
      <xdr:rowOff>29227</xdr:rowOff>
    </xdr:from>
    <xdr:ext cx="469744" cy="259045"/>
    <xdr:sp macro="" textlink="">
      <xdr:nvSpPr>
        <xdr:cNvPr id="122" name="n_1mainValue【図書館】&#10;一人当たり面積"/>
        <xdr:cNvSpPr txBox="1"/>
      </xdr:nvSpPr>
      <xdr:spPr>
        <a:xfrm>
          <a:off x="93917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3" name="テキスト ボックス 13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34" name="直線コネクタ 13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5" name="テキスト ボックス 13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6" name="直線コネクタ 13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7" name="テキスト ボックス 13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8" name="直線コネクタ 13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9" name="テキスト ボックス 13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40" name="直線コネクタ 13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41" name="テキスト ボックス 140"/>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157734</xdr:rowOff>
    </xdr:from>
    <xdr:to>
      <xdr:col>6</xdr:col>
      <xdr:colOff>510540</xdr:colOff>
      <xdr:row>63</xdr:row>
      <xdr:rowOff>148590</xdr:rowOff>
    </xdr:to>
    <xdr:cxnSp macro="">
      <xdr:nvCxnSpPr>
        <xdr:cNvPr id="145" name="直線コネクタ 144"/>
        <xdr:cNvCxnSpPr/>
      </xdr:nvCxnSpPr>
      <xdr:spPr>
        <a:xfrm flipV="1">
          <a:off x="4634865" y="975893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152417</xdr:rowOff>
    </xdr:from>
    <xdr:ext cx="405111" cy="259045"/>
    <xdr:sp macro="" textlink="">
      <xdr:nvSpPr>
        <xdr:cNvPr id="146" name="【体育館・プール】&#10;有形固定資産減価償却率最小値テキスト"/>
        <xdr:cNvSpPr txBox="1"/>
      </xdr:nvSpPr>
      <xdr:spPr>
        <a:xfrm>
          <a:off x="47244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63</xdr:row>
      <xdr:rowOff>148590</xdr:rowOff>
    </xdr:from>
    <xdr:to>
      <xdr:col>6</xdr:col>
      <xdr:colOff>600075</xdr:colOff>
      <xdr:row>63</xdr:row>
      <xdr:rowOff>148590</xdr:rowOff>
    </xdr:to>
    <xdr:cxnSp macro="">
      <xdr:nvCxnSpPr>
        <xdr:cNvPr id="147" name="直線コネクタ 146"/>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104411</xdr:rowOff>
    </xdr:from>
    <xdr:ext cx="405111" cy="259045"/>
    <xdr:sp macro="" textlink="">
      <xdr:nvSpPr>
        <xdr:cNvPr id="148" name="【体育館・プール】&#10;有形固定資産減価償却率最大値テキスト"/>
        <xdr:cNvSpPr txBox="1"/>
      </xdr:nvSpPr>
      <xdr:spPr>
        <a:xfrm>
          <a:off x="4724400" y="9534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6</xdr:col>
      <xdr:colOff>422275</xdr:colOff>
      <xdr:row>56</xdr:row>
      <xdr:rowOff>157734</xdr:rowOff>
    </xdr:from>
    <xdr:to>
      <xdr:col>6</xdr:col>
      <xdr:colOff>600075</xdr:colOff>
      <xdr:row>56</xdr:row>
      <xdr:rowOff>157734</xdr:rowOff>
    </xdr:to>
    <xdr:cxnSp macro="">
      <xdr:nvCxnSpPr>
        <xdr:cNvPr id="149" name="直線コネクタ 148"/>
        <xdr:cNvCxnSpPr/>
      </xdr:nvCxnSpPr>
      <xdr:spPr>
        <a:xfrm>
          <a:off x="4546600" y="9758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40657</xdr:rowOff>
    </xdr:from>
    <xdr:ext cx="405111" cy="259045"/>
    <xdr:sp macro="" textlink="">
      <xdr:nvSpPr>
        <xdr:cNvPr id="150" name="【体育館・プール】&#10;有形固定資産減価償却率平均値テキスト"/>
        <xdr:cNvSpPr txBox="1"/>
      </xdr:nvSpPr>
      <xdr:spPr>
        <a:xfrm>
          <a:off x="4724400" y="1032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17780</xdr:rowOff>
    </xdr:from>
    <xdr:to>
      <xdr:col>6</xdr:col>
      <xdr:colOff>561975</xdr:colOff>
      <xdr:row>61</xdr:row>
      <xdr:rowOff>119380</xdr:rowOff>
    </xdr:to>
    <xdr:sp macro="" textlink="">
      <xdr:nvSpPr>
        <xdr:cNvPr id="151" name="フローチャート : 判断 150"/>
        <xdr:cNvSpPr/>
      </xdr:nvSpPr>
      <xdr:spPr>
        <a:xfrm>
          <a:off x="4584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47498</xdr:rowOff>
    </xdr:from>
    <xdr:to>
      <xdr:col>5</xdr:col>
      <xdr:colOff>409575</xdr:colOff>
      <xdr:row>61</xdr:row>
      <xdr:rowOff>149098</xdr:rowOff>
    </xdr:to>
    <xdr:sp macro="" textlink="">
      <xdr:nvSpPr>
        <xdr:cNvPr id="152" name="フローチャート : 判断 151"/>
        <xdr:cNvSpPr/>
      </xdr:nvSpPr>
      <xdr:spPr>
        <a:xfrm>
          <a:off x="3746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136652</xdr:rowOff>
    </xdr:from>
    <xdr:to>
      <xdr:col>6</xdr:col>
      <xdr:colOff>561975</xdr:colOff>
      <xdr:row>62</xdr:row>
      <xdr:rowOff>66802</xdr:rowOff>
    </xdr:to>
    <xdr:sp macro="" textlink="">
      <xdr:nvSpPr>
        <xdr:cNvPr id="158" name="円/楕円 157"/>
        <xdr:cNvSpPr/>
      </xdr:nvSpPr>
      <xdr:spPr>
        <a:xfrm>
          <a:off x="4584700" y="105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115079</xdr:rowOff>
    </xdr:from>
    <xdr:ext cx="405111" cy="259045"/>
    <xdr:sp macro="" textlink="">
      <xdr:nvSpPr>
        <xdr:cNvPr id="159" name="【体育館・プール】&#10;有形固定資産減価償却率該当値テキスト"/>
        <xdr:cNvSpPr txBox="1"/>
      </xdr:nvSpPr>
      <xdr:spPr>
        <a:xfrm>
          <a:off x="4724400"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152654</xdr:rowOff>
    </xdr:from>
    <xdr:to>
      <xdr:col>5</xdr:col>
      <xdr:colOff>409575</xdr:colOff>
      <xdr:row>62</xdr:row>
      <xdr:rowOff>82804</xdr:rowOff>
    </xdr:to>
    <xdr:sp macro="" textlink="">
      <xdr:nvSpPr>
        <xdr:cNvPr id="160" name="円/楕円 159"/>
        <xdr:cNvSpPr/>
      </xdr:nvSpPr>
      <xdr:spPr>
        <a:xfrm>
          <a:off x="37465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62</xdr:row>
      <xdr:rowOff>16002</xdr:rowOff>
    </xdr:from>
    <xdr:to>
      <xdr:col>6</xdr:col>
      <xdr:colOff>511175</xdr:colOff>
      <xdr:row>62</xdr:row>
      <xdr:rowOff>32004</xdr:rowOff>
    </xdr:to>
    <xdr:cxnSp macro="">
      <xdr:nvCxnSpPr>
        <xdr:cNvPr id="161" name="直線コネクタ 160"/>
        <xdr:cNvCxnSpPr/>
      </xdr:nvCxnSpPr>
      <xdr:spPr>
        <a:xfrm flipV="1">
          <a:off x="3797300" y="10645902"/>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165625</xdr:rowOff>
    </xdr:from>
    <xdr:ext cx="405111" cy="259045"/>
    <xdr:sp macro="" textlink="">
      <xdr:nvSpPr>
        <xdr:cNvPr id="162" name="n_1aveValue【体育館・プール】&#10;有形固定資産減価償却率"/>
        <xdr:cNvSpPr txBox="1"/>
      </xdr:nvSpPr>
      <xdr:spPr>
        <a:xfrm>
          <a:off x="3582043" y="1028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73931</xdr:rowOff>
    </xdr:from>
    <xdr:ext cx="405111" cy="259045"/>
    <xdr:sp macro="" textlink="">
      <xdr:nvSpPr>
        <xdr:cNvPr id="163" name="n_1mainValue【体育館・プール】&#10;有形固定資産減価償却率"/>
        <xdr:cNvSpPr txBox="1"/>
      </xdr:nvSpPr>
      <xdr:spPr>
        <a:xfrm>
          <a:off x="3582043" y="1070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4" name="直線コネクタ 17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5" name="テキスト ボックス 17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6" name="直線コネクタ 17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7" name="テキスト ボックス 17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8" name="直線コネクタ 17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9" name="テキスト ボックス 17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80" name="直線コネクタ 17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81" name="テキスト ボックス 18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2" name="直線コネクタ 18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3" name="テキスト ボックス 18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5" name="テキスト ボックス 18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148590</xdr:rowOff>
    </xdr:from>
    <xdr:to>
      <xdr:col>15</xdr:col>
      <xdr:colOff>180340</xdr:colOff>
      <xdr:row>63</xdr:row>
      <xdr:rowOff>11430</xdr:rowOff>
    </xdr:to>
    <xdr:cxnSp macro="">
      <xdr:nvCxnSpPr>
        <xdr:cNvPr id="187" name="直線コネクタ 186"/>
        <xdr:cNvCxnSpPr/>
      </xdr:nvCxnSpPr>
      <xdr:spPr>
        <a:xfrm flipV="1">
          <a:off x="10476865" y="9578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15257</xdr:rowOff>
    </xdr:from>
    <xdr:ext cx="469744" cy="259045"/>
    <xdr:sp macro="" textlink="">
      <xdr:nvSpPr>
        <xdr:cNvPr id="188" name="【体育館・プール】&#10;一人当たり面積最小値テキスト"/>
        <xdr:cNvSpPr txBox="1"/>
      </xdr:nvSpPr>
      <xdr:spPr>
        <a:xfrm>
          <a:off x="105664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0.062</a:t>
          </a:r>
          <a:endParaRPr kumimoji="1" lang="ja-JP" altLang="en-US" sz="1000" b="1">
            <a:latin typeface="ＭＳ Ｐゴシック"/>
          </a:endParaRPr>
        </a:p>
      </xdr:txBody>
    </xdr:sp>
    <xdr:clientData/>
  </xdr:oneCellAnchor>
  <xdr:twoCellAnchor>
    <xdr:from>
      <xdr:col>15</xdr:col>
      <xdr:colOff>92075</xdr:colOff>
      <xdr:row>63</xdr:row>
      <xdr:rowOff>11430</xdr:rowOff>
    </xdr:from>
    <xdr:to>
      <xdr:col>15</xdr:col>
      <xdr:colOff>269875</xdr:colOff>
      <xdr:row>63</xdr:row>
      <xdr:rowOff>11430</xdr:rowOff>
    </xdr:to>
    <xdr:cxnSp macro="">
      <xdr:nvCxnSpPr>
        <xdr:cNvPr id="189" name="直線コネクタ 188"/>
        <xdr:cNvCxnSpPr/>
      </xdr:nvCxnSpPr>
      <xdr:spPr>
        <a:xfrm>
          <a:off x="10388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95267</xdr:rowOff>
    </xdr:from>
    <xdr:ext cx="469744" cy="259045"/>
    <xdr:sp macro="" textlink="">
      <xdr:nvSpPr>
        <xdr:cNvPr id="190" name="【体育館・プール】&#10;一人当たり面積最大値テキスト"/>
        <xdr:cNvSpPr txBox="1"/>
      </xdr:nvSpPr>
      <xdr:spPr>
        <a:xfrm>
          <a:off x="105664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0.386</a:t>
          </a:r>
          <a:endParaRPr kumimoji="1" lang="ja-JP" altLang="en-US" sz="1000" b="1">
            <a:latin typeface="ＭＳ Ｐゴシック"/>
          </a:endParaRPr>
        </a:p>
      </xdr:txBody>
    </xdr:sp>
    <xdr:clientData/>
  </xdr:oneCellAnchor>
  <xdr:twoCellAnchor>
    <xdr:from>
      <xdr:col>15</xdr:col>
      <xdr:colOff>92075</xdr:colOff>
      <xdr:row>55</xdr:row>
      <xdr:rowOff>148590</xdr:rowOff>
    </xdr:from>
    <xdr:to>
      <xdr:col>15</xdr:col>
      <xdr:colOff>269875</xdr:colOff>
      <xdr:row>55</xdr:row>
      <xdr:rowOff>148590</xdr:rowOff>
    </xdr:to>
    <xdr:cxnSp macro="">
      <xdr:nvCxnSpPr>
        <xdr:cNvPr id="191" name="直線コネクタ 190"/>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140987</xdr:rowOff>
    </xdr:from>
    <xdr:ext cx="469744" cy="259045"/>
    <xdr:sp macro="" textlink="">
      <xdr:nvSpPr>
        <xdr:cNvPr id="192" name="【体育館・プール】&#10;一人当たり面積平均値テキスト"/>
        <xdr:cNvSpPr txBox="1"/>
      </xdr:nvSpPr>
      <xdr:spPr>
        <a:xfrm>
          <a:off x="10566400" y="10256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162560</xdr:rowOff>
    </xdr:from>
    <xdr:to>
      <xdr:col>15</xdr:col>
      <xdr:colOff>231775</xdr:colOff>
      <xdr:row>60</xdr:row>
      <xdr:rowOff>92710</xdr:rowOff>
    </xdr:to>
    <xdr:sp macro="" textlink="">
      <xdr:nvSpPr>
        <xdr:cNvPr id="193" name="フローチャート : 判断 192"/>
        <xdr:cNvSpPr/>
      </xdr:nvSpPr>
      <xdr:spPr>
        <a:xfrm>
          <a:off x="104267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13970</xdr:rowOff>
    </xdr:from>
    <xdr:to>
      <xdr:col>14</xdr:col>
      <xdr:colOff>79375</xdr:colOff>
      <xdr:row>58</xdr:row>
      <xdr:rowOff>115570</xdr:rowOff>
    </xdr:to>
    <xdr:sp macro="" textlink="">
      <xdr:nvSpPr>
        <xdr:cNvPr id="194" name="フローチャート : 判断 193"/>
        <xdr:cNvSpPr/>
      </xdr:nvSpPr>
      <xdr:spPr>
        <a:xfrm>
          <a:off x="9588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97790</xdr:rowOff>
    </xdr:from>
    <xdr:to>
      <xdr:col>15</xdr:col>
      <xdr:colOff>231775</xdr:colOff>
      <xdr:row>56</xdr:row>
      <xdr:rowOff>27940</xdr:rowOff>
    </xdr:to>
    <xdr:sp macro="" textlink="">
      <xdr:nvSpPr>
        <xdr:cNvPr id="200" name="円/楕円 199"/>
        <xdr:cNvSpPr/>
      </xdr:nvSpPr>
      <xdr:spPr>
        <a:xfrm>
          <a:off x="104267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50817</xdr:rowOff>
    </xdr:from>
    <xdr:ext cx="469744" cy="259045"/>
    <xdr:sp macro="" textlink="">
      <xdr:nvSpPr>
        <xdr:cNvPr id="201" name="【体育館・プール】&#10;一人当たり面積該当値テキスト"/>
        <xdr:cNvSpPr txBox="1"/>
      </xdr:nvSpPr>
      <xdr:spPr>
        <a:xfrm>
          <a:off x="10566400" y="948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0.386</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116840</xdr:rowOff>
    </xdr:from>
    <xdr:to>
      <xdr:col>14</xdr:col>
      <xdr:colOff>79375</xdr:colOff>
      <xdr:row>56</xdr:row>
      <xdr:rowOff>46990</xdr:rowOff>
    </xdr:to>
    <xdr:sp macro="" textlink="">
      <xdr:nvSpPr>
        <xdr:cNvPr id="202" name="円/楕円 201"/>
        <xdr:cNvSpPr/>
      </xdr:nvSpPr>
      <xdr:spPr>
        <a:xfrm>
          <a:off x="9588500" y="954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55</xdr:row>
      <xdr:rowOff>148590</xdr:rowOff>
    </xdr:from>
    <xdr:to>
      <xdr:col>15</xdr:col>
      <xdr:colOff>180975</xdr:colOff>
      <xdr:row>55</xdr:row>
      <xdr:rowOff>167640</xdr:rowOff>
    </xdr:to>
    <xdr:cxnSp macro="">
      <xdr:nvCxnSpPr>
        <xdr:cNvPr id="203" name="直線コネクタ 202"/>
        <xdr:cNvCxnSpPr/>
      </xdr:nvCxnSpPr>
      <xdr:spPr>
        <a:xfrm flipV="1">
          <a:off x="9639300" y="957834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58</xdr:row>
      <xdr:rowOff>106697</xdr:rowOff>
    </xdr:from>
    <xdr:ext cx="469744" cy="259045"/>
    <xdr:sp macro="" textlink="">
      <xdr:nvSpPr>
        <xdr:cNvPr id="204" name="n_1aveValue【体育館・プール】&#10;一人当たり面積"/>
        <xdr:cNvSpPr txBox="1"/>
      </xdr:nvSpPr>
      <xdr:spPr>
        <a:xfrm>
          <a:off x="9391727" y="10050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0.273</a:t>
          </a:r>
          <a:endParaRPr kumimoji="1" lang="ja-JP" altLang="en-US" sz="1000" b="1">
            <a:solidFill>
              <a:srgbClr val="000080"/>
            </a:solidFill>
            <a:latin typeface="ＭＳ Ｐゴシック"/>
          </a:endParaRPr>
        </a:p>
      </xdr:txBody>
    </xdr:sp>
    <xdr:clientData/>
  </xdr:oneCellAnchor>
  <xdr:oneCellAnchor>
    <xdr:from>
      <xdr:col>13</xdr:col>
      <xdr:colOff>466802</xdr:colOff>
      <xdr:row>54</xdr:row>
      <xdr:rowOff>63517</xdr:rowOff>
    </xdr:from>
    <xdr:ext cx="469744" cy="259045"/>
    <xdr:sp macro="" textlink="">
      <xdr:nvSpPr>
        <xdr:cNvPr id="205" name="n_1mainValue【体育館・プール】&#10;一人当たり面積"/>
        <xdr:cNvSpPr txBox="1"/>
      </xdr:nvSpPr>
      <xdr:spPr>
        <a:xfrm>
          <a:off x="9391727" y="932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0.381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3" name="正方形/長方形 21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14" name="正方形/長方形 21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5" name="正方形/長方形 21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6" name="正方形/長方形 21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7" name="正方形/長方形 21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8" name="正方形/長方形 21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19" name="正方形/長方形 21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0" name="正方形/長方形 21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21" name="正方形/長方形 22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22" name="正方形/長方形 2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23" name="正方形/長方形 2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24" name="正方形/長方形 2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5" name="正方形/長方形 2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6" name="正方形/長方形 2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7" name="正方形/長方形 2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8" name="正方形/長方形 2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9" name="正方形/長方形 22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30" name="テキスト ボックス 22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31" name="直線コネクタ 23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232" name="直線コネクタ 23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233" name="テキスト ボックス 232"/>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34" name="直線コネクタ 23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35" name="テキスト ボックス 23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36" name="直線コネクタ 23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37" name="テキスト ボックス 23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38" name="直線コネクタ 23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39" name="テキスト ボックス 23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40" name="直線コネクタ 23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41" name="テキスト ボックス 24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42" name="直線コネクタ 24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43" name="テキスト ボックス 24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4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100964</xdr:rowOff>
    </xdr:from>
    <xdr:to>
      <xdr:col>6</xdr:col>
      <xdr:colOff>510540</xdr:colOff>
      <xdr:row>108</xdr:row>
      <xdr:rowOff>30480</xdr:rowOff>
    </xdr:to>
    <xdr:cxnSp macro="">
      <xdr:nvCxnSpPr>
        <xdr:cNvPr id="245" name="直線コネクタ 244"/>
        <xdr:cNvCxnSpPr/>
      </xdr:nvCxnSpPr>
      <xdr:spPr>
        <a:xfrm flipV="1">
          <a:off x="4634865" y="17074514"/>
          <a:ext cx="0" cy="1472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34307</xdr:rowOff>
    </xdr:from>
    <xdr:ext cx="340478" cy="259045"/>
    <xdr:sp macro="" textlink="">
      <xdr:nvSpPr>
        <xdr:cNvPr id="246" name="【市民会館】&#10;有形固定資産減価償却率最小値テキスト"/>
        <xdr:cNvSpPr txBox="1"/>
      </xdr:nvSpPr>
      <xdr:spPr>
        <a:xfrm>
          <a:off x="4724400" y="18550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6</xdr:col>
      <xdr:colOff>422275</xdr:colOff>
      <xdr:row>108</xdr:row>
      <xdr:rowOff>30480</xdr:rowOff>
    </xdr:from>
    <xdr:to>
      <xdr:col>6</xdr:col>
      <xdr:colOff>600075</xdr:colOff>
      <xdr:row>108</xdr:row>
      <xdr:rowOff>30480</xdr:rowOff>
    </xdr:to>
    <xdr:cxnSp macro="">
      <xdr:nvCxnSpPr>
        <xdr:cNvPr id="247" name="直線コネクタ 246"/>
        <xdr:cNvCxnSpPr/>
      </xdr:nvCxnSpPr>
      <xdr:spPr>
        <a:xfrm>
          <a:off x="4546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47641</xdr:rowOff>
    </xdr:from>
    <xdr:ext cx="405111" cy="259045"/>
    <xdr:sp macro="" textlink="">
      <xdr:nvSpPr>
        <xdr:cNvPr id="248" name="【市民会館】&#10;有形固定資産減価償却率最大値テキスト"/>
        <xdr:cNvSpPr txBox="1"/>
      </xdr:nvSpPr>
      <xdr:spPr>
        <a:xfrm>
          <a:off x="4724400" y="16849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6</xdr:col>
      <xdr:colOff>422275</xdr:colOff>
      <xdr:row>99</xdr:row>
      <xdr:rowOff>100964</xdr:rowOff>
    </xdr:from>
    <xdr:to>
      <xdr:col>6</xdr:col>
      <xdr:colOff>600075</xdr:colOff>
      <xdr:row>99</xdr:row>
      <xdr:rowOff>100964</xdr:rowOff>
    </xdr:to>
    <xdr:cxnSp macro="">
      <xdr:nvCxnSpPr>
        <xdr:cNvPr id="249" name="直線コネクタ 248"/>
        <xdr:cNvCxnSpPr/>
      </xdr:nvCxnSpPr>
      <xdr:spPr>
        <a:xfrm>
          <a:off x="4546600" y="1707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170197</xdr:rowOff>
    </xdr:from>
    <xdr:ext cx="405111" cy="259045"/>
    <xdr:sp macro="" textlink="">
      <xdr:nvSpPr>
        <xdr:cNvPr id="250" name="【市民会館】&#10;有形固定資産減価償却率平均値テキスト"/>
        <xdr:cNvSpPr txBox="1"/>
      </xdr:nvSpPr>
      <xdr:spPr>
        <a:xfrm>
          <a:off x="4724400" y="1782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147320</xdr:rowOff>
    </xdr:from>
    <xdr:to>
      <xdr:col>6</xdr:col>
      <xdr:colOff>561975</xdr:colOff>
      <xdr:row>105</xdr:row>
      <xdr:rowOff>77470</xdr:rowOff>
    </xdr:to>
    <xdr:sp macro="" textlink="">
      <xdr:nvSpPr>
        <xdr:cNvPr id="251" name="フローチャート : 判断 250"/>
        <xdr:cNvSpPr/>
      </xdr:nvSpPr>
      <xdr:spPr>
        <a:xfrm>
          <a:off x="4584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102</xdr:row>
      <xdr:rowOff>160655</xdr:rowOff>
    </xdr:from>
    <xdr:to>
      <xdr:col>5</xdr:col>
      <xdr:colOff>409575</xdr:colOff>
      <xdr:row>103</xdr:row>
      <xdr:rowOff>90805</xdr:rowOff>
    </xdr:to>
    <xdr:sp macro="" textlink="">
      <xdr:nvSpPr>
        <xdr:cNvPr id="252" name="フローチャート : 判断 251"/>
        <xdr:cNvSpPr/>
      </xdr:nvSpPr>
      <xdr:spPr>
        <a:xfrm>
          <a:off x="37465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53" name="テキスト ボックス 25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54" name="テキスト ボックス 25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55" name="テキスト ボックス 25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56" name="テキスト ボックス 25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57" name="テキスト ボックス 25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106</xdr:row>
      <xdr:rowOff>25400</xdr:rowOff>
    </xdr:from>
    <xdr:to>
      <xdr:col>6</xdr:col>
      <xdr:colOff>561975</xdr:colOff>
      <xdr:row>106</xdr:row>
      <xdr:rowOff>127000</xdr:rowOff>
    </xdr:to>
    <xdr:sp macro="" textlink="">
      <xdr:nvSpPr>
        <xdr:cNvPr id="258" name="円/楕円 257"/>
        <xdr:cNvSpPr/>
      </xdr:nvSpPr>
      <xdr:spPr>
        <a:xfrm>
          <a:off x="4584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106</xdr:row>
      <xdr:rowOff>3827</xdr:rowOff>
    </xdr:from>
    <xdr:ext cx="405111" cy="259045"/>
    <xdr:sp macro="" textlink="">
      <xdr:nvSpPr>
        <xdr:cNvPr id="259" name="【市民会館】&#10;有形固定資産減価償却率該当値テキスト"/>
        <xdr:cNvSpPr txBox="1"/>
      </xdr:nvSpPr>
      <xdr:spPr>
        <a:xfrm>
          <a:off x="4724400"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307975</xdr:colOff>
      <xdr:row>106</xdr:row>
      <xdr:rowOff>67311</xdr:rowOff>
    </xdr:from>
    <xdr:to>
      <xdr:col>5</xdr:col>
      <xdr:colOff>409575</xdr:colOff>
      <xdr:row>106</xdr:row>
      <xdr:rowOff>168911</xdr:rowOff>
    </xdr:to>
    <xdr:sp macro="" textlink="">
      <xdr:nvSpPr>
        <xdr:cNvPr id="260" name="円/楕円 259"/>
        <xdr:cNvSpPr/>
      </xdr:nvSpPr>
      <xdr:spPr>
        <a:xfrm>
          <a:off x="3746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106</xdr:row>
      <xdr:rowOff>76200</xdr:rowOff>
    </xdr:from>
    <xdr:to>
      <xdr:col>6</xdr:col>
      <xdr:colOff>511175</xdr:colOff>
      <xdr:row>106</xdr:row>
      <xdr:rowOff>118111</xdr:rowOff>
    </xdr:to>
    <xdr:cxnSp macro="">
      <xdr:nvCxnSpPr>
        <xdr:cNvPr id="261" name="直線コネクタ 260"/>
        <xdr:cNvCxnSpPr/>
      </xdr:nvCxnSpPr>
      <xdr:spPr>
        <a:xfrm flipV="1">
          <a:off x="3797300" y="1824990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101</xdr:row>
      <xdr:rowOff>107332</xdr:rowOff>
    </xdr:from>
    <xdr:ext cx="405111" cy="259045"/>
    <xdr:sp macro="" textlink="">
      <xdr:nvSpPr>
        <xdr:cNvPr id="262" name="n_1aveValue【市民会館】&#10;有形固定資産減価償却率"/>
        <xdr:cNvSpPr txBox="1"/>
      </xdr:nvSpPr>
      <xdr:spPr>
        <a:xfrm>
          <a:off x="3582043"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oneCellAnchor>
    <xdr:from>
      <xdr:col>5</xdr:col>
      <xdr:colOff>143518</xdr:colOff>
      <xdr:row>106</xdr:row>
      <xdr:rowOff>160038</xdr:rowOff>
    </xdr:from>
    <xdr:ext cx="405111" cy="259045"/>
    <xdr:sp macro="" textlink="">
      <xdr:nvSpPr>
        <xdr:cNvPr id="263" name="n_1mainValue【市民会館】&#10;有形固定資産減価償却率"/>
        <xdr:cNvSpPr txBox="1"/>
      </xdr:nvSpPr>
      <xdr:spPr>
        <a:xfrm>
          <a:off x="3582043" y="1833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64" name="正方形/長方形 2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5" name="正方形/長方形 26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6" name="正方形/長方形 26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7" name="正方形/長方形 26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68" name="正方形/長方形 26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69" name="正方形/長方形 26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0" name="正方形/長方形 26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1" name="正方形/長方形 27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72" name="テキスト ボックス 27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73" name="直線コネクタ 27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74" name="テキスト ボックス 273"/>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275" name="直線コネクタ 27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276" name="テキスト ボックス 27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277" name="直線コネクタ 27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278" name="テキスト ボックス 27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279" name="直線コネクタ 27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280" name="テキスト ボックス 27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281" name="直線コネクタ 28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282" name="テキスト ボックス 28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83" name="直線コネクタ 2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84" name="テキスト ボックス 28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8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144780</xdr:rowOff>
    </xdr:from>
    <xdr:to>
      <xdr:col>15</xdr:col>
      <xdr:colOff>180340</xdr:colOff>
      <xdr:row>108</xdr:row>
      <xdr:rowOff>99061</xdr:rowOff>
    </xdr:to>
    <xdr:cxnSp macro="">
      <xdr:nvCxnSpPr>
        <xdr:cNvPr id="286" name="直線コネクタ 285"/>
        <xdr:cNvCxnSpPr/>
      </xdr:nvCxnSpPr>
      <xdr:spPr>
        <a:xfrm flipV="1">
          <a:off x="10476865" y="172897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102888</xdr:rowOff>
    </xdr:from>
    <xdr:ext cx="469744" cy="259045"/>
    <xdr:sp macro="" textlink="">
      <xdr:nvSpPr>
        <xdr:cNvPr id="287" name="【市民会館】&#10;一人当たり面積最小値テキスト"/>
        <xdr:cNvSpPr txBox="1"/>
      </xdr:nvSpPr>
      <xdr:spPr>
        <a:xfrm>
          <a:off x="10566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0.095</a:t>
          </a:r>
          <a:endParaRPr kumimoji="1" lang="ja-JP" altLang="en-US" sz="1000" b="1">
            <a:latin typeface="ＭＳ Ｐゴシック"/>
          </a:endParaRPr>
        </a:p>
      </xdr:txBody>
    </xdr:sp>
    <xdr:clientData/>
  </xdr:oneCellAnchor>
  <xdr:twoCellAnchor>
    <xdr:from>
      <xdr:col>15</xdr:col>
      <xdr:colOff>92075</xdr:colOff>
      <xdr:row>108</xdr:row>
      <xdr:rowOff>99061</xdr:rowOff>
    </xdr:from>
    <xdr:to>
      <xdr:col>15</xdr:col>
      <xdr:colOff>269875</xdr:colOff>
      <xdr:row>108</xdr:row>
      <xdr:rowOff>99061</xdr:rowOff>
    </xdr:to>
    <xdr:cxnSp macro="">
      <xdr:nvCxnSpPr>
        <xdr:cNvPr id="288" name="直線コネクタ 287"/>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91457</xdr:rowOff>
    </xdr:from>
    <xdr:ext cx="469744" cy="259045"/>
    <xdr:sp macro="" textlink="">
      <xdr:nvSpPr>
        <xdr:cNvPr id="289" name="【市民会館】&#10;一人当たり面積最大値テキスト"/>
        <xdr:cNvSpPr txBox="1"/>
      </xdr:nvSpPr>
      <xdr:spPr>
        <a:xfrm>
          <a:off x="10566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0.385</a:t>
          </a:r>
          <a:endParaRPr kumimoji="1" lang="ja-JP" altLang="en-US" sz="1000" b="1">
            <a:latin typeface="ＭＳ Ｐゴシック"/>
          </a:endParaRPr>
        </a:p>
      </xdr:txBody>
    </xdr:sp>
    <xdr:clientData/>
  </xdr:oneCellAnchor>
  <xdr:twoCellAnchor>
    <xdr:from>
      <xdr:col>15</xdr:col>
      <xdr:colOff>92075</xdr:colOff>
      <xdr:row>100</xdr:row>
      <xdr:rowOff>144780</xdr:rowOff>
    </xdr:from>
    <xdr:to>
      <xdr:col>15</xdr:col>
      <xdr:colOff>269875</xdr:colOff>
      <xdr:row>100</xdr:row>
      <xdr:rowOff>144780</xdr:rowOff>
    </xdr:to>
    <xdr:cxnSp macro="">
      <xdr:nvCxnSpPr>
        <xdr:cNvPr id="290" name="直線コネクタ 289"/>
        <xdr:cNvCxnSpPr/>
      </xdr:nvCxnSpPr>
      <xdr:spPr>
        <a:xfrm>
          <a:off x="10388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58690</xdr:rowOff>
    </xdr:from>
    <xdr:ext cx="469744" cy="259045"/>
    <xdr:sp macro="" textlink="">
      <xdr:nvSpPr>
        <xdr:cNvPr id="291" name="【市民会館】&#10;一人当たり面積平均値テキスト"/>
        <xdr:cNvSpPr txBox="1"/>
      </xdr:nvSpPr>
      <xdr:spPr>
        <a:xfrm>
          <a:off x="10566400" y="18232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0.163</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80263</xdr:rowOff>
    </xdr:from>
    <xdr:to>
      <xdr:col>15</xdr:col>
      <xdr:colOff>231775</xdr:colOff>
      <xdr:row>107</xdr:row>
      <xdr:rowOff>10413</xdr:rowOff>
    </xdr:to>
    <xdr:sp macro="" textlink="">
      <xdr:nvSpPr>
        <xdr:cNvPr id="292" name="フローチャート : 判断 291"/>
        <xdr:cNvSpPr/>
      </xdr:nvSpPr>
      <xdr:spPr>
        <a:xfrm>
          <a:off x="104267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123698</xdr:rowOff>
    </xdr:from>
    <xdr:to>
      <xdr:col>14</xdr:col>
      <xdr:colOff>79375</xdr:colOff>
      <xdr:row>106</xdr:row>
      <xdr:rowOff>53848</xdr:rowOff>
    </xdr:to>
    <xdr:sp macro="" textlink="">
      <xdr:nvSpPr>
        <xdr:cNvPr id="293" name="フローチャート : 判断 292"/>
        <xdr:cNvSpPr/>
      </xdr:nvSpPr>
      <xdr:spPr>
        <a:xfrm>
          <a:off x="9588500" y="1812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94" name="テキスト ボックス 29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95" name="テキスト ボックス 29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96" name="テキスト ボックス 29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97" name="テキスト ボックス 29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98" name="テキスト ボックス 29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104</xdr:row>
      <xdr:rowOff>7113</xdr:rowOff>
    </xdr:from>
    <xdr:to>
      <xdr:col>15</xdr:col>
      <xdr:colOff>231775</xdr:colOff>
      <xdr:row>104</xdr:row>
      <xdr:rowOff>108713</xdr:rowOff>
    </xdr:to>
    <xdr:sp macro="" textlink="">
      <xdr:nvSpPr>
        <xdr:cNvPr id="299" name="円/楕円 298"/>
        <xdr:cNvSpPr/>
      </xdr:nvSpPr>
      <xdr:spPr>
        <a:xfrm>
          <a:off x="10426700" y="178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103</xdr:row>
      <xdr:rowOff>29990</xdr:rowOff>
    </xdr:from>
    <xdr:ext cx="469744" cy="259045"/>
    <xdr:sp macro="" textlink="">
      <xdr:nvSpPr>
        <xdr:cNvPr id="300" name="【市民会館】&#10;一人当たり面積該当値テキスト"/>
        <xdr:cNvSpPr txBox="1"/>
      </xdr:nvSpPr>
      <xdr:spPr>
        <a:xfrm>
          <a:off x="10566400" y="1768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0.254</a:t>
          </a:r>
          <a:endParaRPr kumimoji="1" lang="ja-JP" altLang="en-US" sz="1000" b="1">
            <a:solidFill>
              <a:srgbClr val="FF0000"/>
            </a:solidFill>
            <a:latin typeface="ＭＳ Ｐゴシック"/>
          </a:endParaRPr>
        </a:p>
      </xdr:txBody>
    </xdr:sp>
    <xdr:clientData/>
  </xdr:oneCellAnchor>
  <xdr:twoCellAnchor>
    <xdr:from>
      <xdr:col>13</xdr:col>
      <xdr:colOff>663575</xdr:colOff>
      <xdr:row>104</xdr:row>
      <xdr:rowOff>20828</xdr:rowOff>
    </xdr:from>
    <xdr:to>
      <xdr:col>14</xdr:col>
      <xdr:colOff>79375</xdr:colOff>
      <xdr:row>104</xdr:row>
      <xdr:rowOff>122428</xdr:rowOff>
    </xdr:to>
    <xdr:sp macro="" textlink="">
      <xdr:nvSpPr>
        <xdr:cNvPr id="301" name="円/楕円 300"/>
        <xdr:cNvSpPr/>
      </xdr:nvSpPr>
      <xdr:spPr>
        <a:xfrm>
          <a:off x="9588500" y="1785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104</xdr:row>
      <xdr:rowOff>57913</xdr:rowOff>
    </xdr:from>
    <xdr:to>
      <xdr:col>15</xdr:col>
      <xdr:colOff>180975</xdr:colOff>
      <xdr:row>104</xdr:row>
      <xdr:rowOff>71628</xdr:rowOff>
    </xdr:to>
    <xdr:cxnSp macro="">
      <xdr:nvCxnSpPr>
        <xdr:cNvPr id="302" name="直線コネクタ 301"/>
        <xdr:cNvCxnSpPr/>
      </xdr:nvCxnSpPr>
      <xdr:spPr>
        <a:xfrm flipV="1">
          <a:off x="9639300" y="17888713"/>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106</xdr:row>
      <xdr:rowOff>44975</xdr:rowOff>
    </xdr:from>
    <xdr:ext cx="469744" cy="259045"/>
    <xdr:sp macro="" textlink="">
      <xdr:nvSpPr>
        <xdr:cNvPr id="303" name="n_1aveValue【市民会館】&#10;一人当たり面積"/>
        <xdr:cNvSpPr txBox="1"/>
      </xdr:nvSpPr>
      <xdr:spPr>
        <a:xfrm>
          <a:off x="9391727"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13</xdr:col>
      <xdr:colOff>466802</xdr:colOff>
      <xdr:row>102</xdr:row>
      <xdr:rowOff>138955</xdr:rowOff>
    </xdr:from>
    <xdr:ext cx="469744" cy="259045"/>
    <xdr:sp macro="" textlink="">
      <xdr:nvSpPr>
        <xdr:cNvPr id="304" name="n_1mainValue【市民会館】&#10;一人当たり面積"/>
        <xdr:cNvSpPr txBox="1"/>
      </xdr:nvSpPr>
      <xdr:spPr>
        <a:xfrm>
          <a:off x="9391727" y="1762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05" name="正方形/長方形 30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6" name="正方形/長方形 30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7" name="正方形/長方形 30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8" name="正方形/長方形 30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9" name="正方形/長方形 30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0" name="正方形/長方形 30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1" name="正方形/長方形 31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2" name="正方形/長方形 31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3" name="テキスト ボックス 31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4" name="直線コネクタ 31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15" name="テキスト ボックス 31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16" name="直線コネクタ 31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17" name="テキスト ボックス 31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18" name="直線コネクタ 31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19" name="テキスト ボックス 31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20" name="直線コネクタ 31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21" name="テキスト ボックス 32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22" name="直線コネクタ 32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23" name="テキスト ボックス 32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24" name="直線コネクタ 32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25" name="テキスト ボックス 32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6" name="直線コネクタ 32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27" name="テキスト ボックス 32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137160</xdr:rowOff>
    </xdr:from>
    <xdr:to>
      <xdr:col>23</xdr:col>
      <xdr:colOff>516889</xdr:colOff>
      <xdr:row>42</xdr:row>
      <xdr:rowOff>0</xdr:rowOff>
    </xdr:to>
    <xdr:cxnSp macro="">
      <xdr:nvCxnSpPr>
        <xdr:cNvPr id="329" name="直線コネクタ 328"/>
        <xdr:cNvCxnSpPr/>
      </xdr:nvCxnSpPr>
      <xdr:spPr>
        <a:xfrm flipV="1">
          <a:off x="16318864" y="562356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3827</xdr:rowOff>
    </xdr:from>
    <xdr:ext cx="405111" cy="259045"/>
    <xdr:sp macro="" textlink="">
      <xdr:nvSpPr>
        <xdr:cNvPr id="330" name="【一般廃棄物処理施設】&#10;有形固定資産減価償却率最小値テキスト"/>
        <xdr:cNvSpPr txBox="1"/>
      </xdr:nvSpPr>
      <xdr:spPr>
        <a:xfrm>
          <a:off x="16408400"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23</xdr:col>
      <xdr:colOff>428625</xdr:colOff>
      <xdr:row>42</xdr:row>
      <xdr:rowOff>0</xdr:rowOff>
    </xdr:from>
    <xdr:to>
      <xdr:col>23</xdr:col>
      <xdr:colOff>606425</xdr:colOff>
      <xdr:row>42</xdr:row>
      <xdr:rowOff>0</xdr:rowOff>
    </xdr:to>
    <xdr:cxnSp macro="">
      <xdr:nvCxnSpPr>
        <xdr:cNvPr id="331" name="直線コネクタ 330"/>
        <xdr:cNvCxnSpPr/>
      </xdr:nvCxnSpPr>
      <xdr:spPr>
        <a:xfrm>
          <a:off x="16230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83837</xdr:rowOff>
    </xdr:from>
    <xdr:ext cx="405111" cy="259045"/>
    <xdr:sp macro="" textlink="">
      <xdr:nvSpPr>
        <xdr:cNvPr id="332" name="【一般廃棄物処理施設】&#10;有形固定資産減価償却率最大値テキスト"/>
        <xdr:cNvSpPr txBox="1"/>
      </xdr:nvSpPr>
      <xdr:spPr>
        <a:xfrm>
          <a:off x="164084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428625</xdr:colOff>
      <xdr:row>32</xdr:row>
      <xdr:rowOff>137160</xdr:rowOff>
    </xdr:from>
    <xdr:to>
      <xdr:col>23</xdr:col>
      <xdr:colOff>606425</xdr:colOff>
      <xdr:row>32</xdr:row>
      <xdr:rowOff>137160</xdr:rowOff>
    </xdr:to>
    <xdr:cxnSp macro="">
      <xdr:nvCxnSpPr>
        <xdr:cNvPr id="333" name="直線コネクタ 332"/>
        <xdr:cNvCxnSpPr/>
      </xdr:nvCxnSpPr>
      <xdr:spPr>
        <a:xfrm>
          <a:off x="16230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57167</xdr:rowOff>
    </xdr:from>
    <xdr:ext cx="405111" cy="259045"/>
    <xdr:sp macro="" textlink="">
      <xdr:nvSpPr>
        <xdr:cNvPr id="334" name="【一般廃棄物処理施設】&#10;有形固定資産減価償却率平均値テキスト"/>
        <xdr:cNvSpPr txBox="1"/>
      </xdr:nvSpPr>
      <xdr:spPr>
        <a:xfrm>
          <a:off x="16408400" y="6572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78740</xdr:rowOff>
    </xdr:from>
    <xdr:to>
      <xdr:col>23</xdr:col>
      <xdr:colOff>568325</xdr:colOff>
      <xdr:row>39</xdr:row>
      <xdr:rowOff>8890</xdr:rowOff>
    </xdr:to>
    <xdr:sp macro="" textlink="">
      <xdr:nvSpPr>
        <xdr:cNvPr id="335" name="フローチャート : 判断 334"/>
        <xdr:cNvSpPr/>
      </xdr:nvSpPr>
      <xdr:spPr>
        <a:xfrm>
          <a:off x="16268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10160</xdr:rowOff>
    </xdr:from>
    <xdr:to>
      <xdr:col>22</xdr:col>
      <xdr:colOff>415925</xdr:colOff>
      <xdr:row>39</xdr:row>
      <xdr:rowOff>111760</xdr:rowOff>
    </xdr:to>
    <xdr:sp macro="" textlink="">
      <xdr:nvSpPr>
        <xdr:cNvPr id="336" name="フローチャート : 判断 335"/>
        <xdr:cNvSpPr/>
      </xdr:nvSpPr>
      <xdr:spPr>
        <a:xfrm>
          <a:off x="15430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7" name="テキスト ボックス 33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8" name="テキスト ボックス 33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9" name="テキスト ボックス 33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40" name="テキスト ボックス 33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1" name="テキスト ボックス 34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78740</xdr:rowOff>
    </xdr:from>
    <xdr:to>
      <xdr:col>23</xdr:col>
      <xdr:colOff>568325</xdr:colOff>
      <xdr:row>38</xdr:row>
      <xdr:rowOff>8890</xdr:rowOff>
    </xdr:to>
    <xdr:sp macro="" textlink="">
      <xdr:nvSpPr>
        <xdr:cNvPr id="342" name="円/楕円 341"/>
        <xdr:cNvSpPr/>
      </xdr:nvSpPr>
      <xdr:spPr>
        <a:xfrm>
          <a:off x="162687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101617</xdr:rowOff>
    </xdr:from>
    <xdr:ext cx="405111" cy="259045"/>
    <xdr:sp macro="" textlink="">
      <xdr:nvSpPr>
        <xdr:cNvPr id="343" name="【一般廃棄物処理施設】&#10;有形固定資産減価償却率該当値テキスト"/>
        <xdr:cNvSpPr txBox="1"/>
      </xdr:nvSpPr>
      <xdr:spPr>
        <a:xfrm>
          <a:off x="16408400"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10160</xdr:rowOff>
    </xdr:from>
    <xdr:to>
      <xdr:col>22</xdr:col>
      <xdr:colOff>415925</xdr:colOff>
      <xdr:row>38</xdr:row>
      <xdr:rowOff>111760</xdr:rowOff>
    </xdr:to>
    <xdr:sp macro="" textlink="">
      <xdr:nvSpPr>
        <xdr:cNvPr id="344" name="円/楕円 343"/>
        <xdr:cNvSpPr/>
      </xdr:nvSpPr>
      <xdr:spPr>
        <a:xfrm>
          <a:off x="15430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37</xdr:row>
      <xdr:rowOff>129540</xdr:rowOff>
    </xdr:from>
    <xdr:to>
      <xdr:col>23</xdr:col>
      <xdr:colOff>517525</xdr:colOff>
      <xdr:row>38</xdr:row>
      <xdr:rowOff>60960</xdr:rowOff>
    </xdr:to>
    <xdr:cxnSp macro="">
      <xdr:nvCxnSpPr>
        <xdr:cNvPr id="345" name="直線コネクタ 344"/>
        <xdr:cNvCxnSpPr/>
      </xdr:nvCxnSpPr>
      <xdr:spPr>
        <a:xfrm flipV="1">
          <a:off x="15481300" y="647319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39</xdr:row>
      <xdr:rowOff>102887</xdr:rowOff>
    </xdr:from>
    <xdr:ext cx="405111" cy="259045"/>
    <xdr:sp macro="" textlink="">
      <xdr:nvSpPr>
        <xdr:cNvPr id="346" name="n_1aveValue【一般廃棄物処理施設】&#10;有形固定資産減価償却率"/>
        <xdr:cNvSpPr txBox="1"/>
      </xdr:nvSpPr>
      <xdr:spPr>
        <a:xfrm>
          <a:off x="15266043"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128287</xdr:rowOff>
    </xdr:from>
    <xdr:ext cx="405111" cy="259045"/>
    <xdr:sp macro="" textlink="">
      <xdr:nvSpPr>
        <xdr:cNvPr id="347" name="n_1mainValue【一般廃棄物処理施設】&#10;有形固定資産減価償却率"/>
        <xdr:cNvSpPr txBox="1"/>
      </xdr:nvSpPr>
      <xdr:spPr>
        <a:xfrm>
          <a:off x="15266043"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8" name="正方形/長方形 3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9" name="正方形/長方形 3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0" name="正方形/長方形 3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1" name="正方形/長方形 3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2" name="正方形/長方形 3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3" name="正方形/長方形 3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4" name="正方形/長方形 3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5" name="正方形/長方形 3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6" name="テキスト ボックス 3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7" name="直線コネクタ 3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58" name="直線コネクタ 3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59" name="テキスト ボックス 35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60" name="直線コネクタ 3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61" name="テキスト ボックス 36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62" name="直線コネクタ 3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63" name="テキスト ボックス 36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64" name="直線コネクタ 3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65" name="テキスト ボックス 36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6" name="直線コネクタ 3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67" name="テキスト ボックス 36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27751</xdr:rowOff>
    </xdr:from>
    <xdr:to>
      <xdr:col>32</xdr:col>
      <xdr:colOff>186689</xdr:colOff>
      <xdr:row>41</xdr:row>
      <xdr:rowOff>114888</xdr:rowOff>
    </xdr:to>
    <xdr:cxnSp macro="">
      <xdr:nvCxnSpPr>
        <xdr:cNvPr id="369" name="直線コネクタ 368"/>
        <xdr:cNvCxnSpPr/>
      </xdr:nvCxnSpPr>
      <xdr:spPr>
        <a:xfrm flipV="1">
          <a:off x="22160864" y="5857051"/>
          <a:ext cx="0" cy="128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118715</xdr:rowOff>
    </xdr:from>
    <xdr:ext cx="469744" cy="259045"/>
    <xdr:sp macro="" textlink="">
      <xdr:nvSpPr>
        <xdr:cNvPr id="370" name="【一般廃棄物処理施設】&#10;一人当たり有形固定資産（償却資産）額最小値テキスト"/>
        <xdr:cNvSpPr txBox="1"/>
      </xdr:nvSpPr>
      <xdr:spPr>
        <a:xfrm>
          <a:off x="22250400" y="714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4,038</a:t>
          </a:r>
          <a:endParaRPr kumimoji="1" lang="ja-JP" altLang="en-US" sz="1000" b="1">
            <a:latin typeface="ＭＳ Ｐゴシック"/>
          </a:endParaRPr>
        </a:p>
      </xdr:txBody>
    </xdr:sp>
    <xdr:clientData/>
  </xdr:oneCellAnchor>
  <xdr:twoCellAnchor>
    <xdr:from>
      <xdr:col>32</xdr:col>
      <xdr:colOff>98425</xdr:colOff>
      <xdr:row>41</xdr:row>
      <xdr:rowOff>114888</xdr:rowOff>
    </xdr:from>
    <xdr:to>
      <xdr:col>32</xdr:col>
      <xdr:colOff>276225</xdr:colOff>
      <xdr:row>41</xdr:row>
      <xdr:rowOff>114888</xdr:rowOff>
    </xdr:to>
    <xdr:cxnSp macro="">
      <xdr:nvCxnSpPr>
        <xdr:cNvPr id="371" name="直線コネクタ 370"/>
        <xdr:cNvCxnSpPr/>
      </xdr:nvCxnSpPr>
      <xdr:spPr>
        <a:xfrm>
          <a:off x="22072600" y="7144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145878</xdr:rowOff>
    </xdr:from>
    <xdr:ext cx="599010" cy="259045"/>
    <xdr:sp macro="" textlink="">
      <xdr:nvSpPr>
        <xdr:cNvPr id="372" name="【一般廃棄物処理施設】&#10;一人当たり有形固定資産（償却資産）額最大値テキスト"/>
        <xdr:cNvSpPr txBox="1"/>
      </xdr:nvSpPr>
      <xdr:spPr>
        <a:xfrm>
          <a:off x="22250400" y="563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285,597</a:t>
          </a:r>
          <a:endParaRPr kumimoji="1" lang="ja-JP" altLang="en-US" sz="1000" b="1">
            <a:latin typeface="ＭＳ Ｐゴシック"/>
          </a:endParaRPr>
        </a:p>
      </xdr:txBody>
    </xdr:sp>
    <xdr:clientData/>
  </xdr:oneCellAnchor>
  <xdr:twoCellAnchor>
    <xdr:from>
      <xdr:col>32</xdr:col>
      <xdr:colOff>98425</xdr:colOff>
      <xdr:row>34</xdr:row>
      <xdr:rowOff>27751</xdr:rowOff>
    </xdr:from>
    <xdr:to>
      <xdr:col>32</xdr:col>
      <xdr:colOff>276225</xdr:colOff>
      <xdr:row>34</xdr:row>
      <xdr:rowOff>27751</xdr:rowOff>
    </xdr:to>
    <xdr:cxnSp macro="">
      <xdr:nvCxnSpPr>
        <xdr:cNvPr id="373" name="直線コネクタ 372"/>
        <xdr:cNvCxnSpPr/>
      </xdr:nvCxnSpPr>
      <xdr:spPr>
        <a:xfrm>
          <a:off x="22072600" y="5857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53429</xdr:rowOff>
    </xdr:from>
    <xdr:ext cx="534377" cy="259045"/>
    <xdr:sp macro="" textlink="">
      <xdr:nvSpPr>
        <xdr:cNvPr id="374" name="【一般廃棄物処理施設】&#10;一人当たり有形固定資産（償却資産）額平均値テキスト"/>
        <xdr:cNvSpPr txBox="1"/>
      </xdr:nvSpPr>
      <xdr:spPr>
        <a:xfrm>
          <a:off x="22250400" y="6568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86,373</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30552</xdr:rowOff>
    </xdr:from>
    <xdr:to>
      <xdr:col>32</xdr:col>
      <xdr:colOff>238125</xdr:colOff>
      <xdr:row>39</xdr:row>
      <xdr:rowOff>132152</xdr:rowOff>
    </xdr:to>
    <xdr:sp macro="" textlink="">
      <xdr:nvSpPr>
        <xdr:cNvPr id="375" name="フローチャート : 判断 374"/>
        <xdr:cNvSpPr/>
      </xdr:nvSpPr>
      <xdr:spPr>
        <a:xfrm>
          <a:off x="22110700" y="671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23315</xdr:rowOff>
    </xdr:from>
    <xdr:to>
      <xdr:col>31</xdr:col>
      <xdr:colOff>85725</xdr:colOff>
      <xdr:row>39</xdr:row>
      <xdr:rowOff>124915</xdr:rowOff>
    </xdr:to>
    <xdr:sp macro="" textlink="">
      <xdr:nvSpPr>
        <xdr:cNvPr id="376" name="フローチャート : 判断 375"/>
        <xdr:cNvSpPr/>
      </xdr:nvSpPr>
      <xdr:spPr>
        <a:xfrm>
          <a:off x="21272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7" name="テキスト ボックス 3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8" name="テキスト ボックス 3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9" name="テキスト ボックス 3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0" name="テキスト ボックス 3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1" name="テキスト ボックス 3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56046</xdr:rowOff>
    </xdr:from>
    <xdr:to>
      <xdr:col>32</xdr:col>
      <xdr:colOff>238125</xdr:colOff>
      <xdr:row>41</xdr:row>
      <xdr:rowOff>157646</xdr:rowOff>
    </xdr:to>
    <xdr:sp macro="" textlink="">
      <xdr:nvSpPr>
        <xdr:cNvPr id="382" name="円/楕円 381"/>
        <xdr:cNvSpPr/>
      </xdr:nvSpPr>
      <xdr:spPr>
        <a:xfrm>
          <a:off x="22110700" y="708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142423</xdr:rowOff>
    </xdr:from>
    <xdr:ext cx="469744" cy="259045"/>
    <xdr:sp macro="" textlink="">
      <xdr:nvSpPr>
        <xdr:cNvPr id="383" name="【一般廃棄物処理施設】&#10;一人当たり有形固定資産（償却資産）額該当値テキスト"/>
        <xdr:cNvSpPr txBox="1"/>
      </xdr:nvSpPr>
      <xdr:spPr>
        <a:xfrm>
          <a:off x="22250400" y="700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5,797</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56384</xdr:rowOff>
    </xdr:from>
    <xdr:to>
      <xdr:col>31</xdr:col>
      <xdr:colOff>85725</xdr:colOff>
      <xdr:row>41</xdr:row>
      <xdr:rowOff>157984</xdr:rowOff>
    </xdr:to>
    <xdr:sp macro="" textlink="">
      <xdr:nvSpPr>
        <xdr:cNvPr id="384" name="円/楕円 383"/>
        <xdr:cNvSpPr/>
      </xdr:nvSpPr>
      <xdr:spPr>
        <a:xfrm>
          <a:off x="21272500" y="70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106846</xdr:rowOff>
    </xdr:from>
    <xdr:to>
      <xdr:col>32</xdr:col>
      <xdr:colOff>187325</xdr:colOff>
      <xdr:row>41</xdr:row>
      <xdr:rowOff>107184</xdr:rowOff>
    </xdr:to>
    <xdr:cxnSp macro="">
      <xdr:nvCxnSpPr>
        <xdr:cNvPr id="385" name="直線コネクタ 384"/>
        <xdr:cNvCxnSpPr/>
      </xdr:nvCxnSpPr>
      <xdr:spPr>
        <a:xfrm flipV="1">
          <a:off x="21323300" y="7136296"/>
          <a:ext cx="838200" cy="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37</xdr:row>
      <xdr:rowOff>141442</xdr:rowOff>
    </xdr:from>
    <xdr:ext cx="534377" cy="259045"/>
    <xdr:sp macro="" textlink="">
      <xdr:nvSpPr>
        <xdr:cNvPr id="386" name="n_1aveValue【一般廃棄物処理施設】&#10;一人当たり有形固定資産（償却資産）額"/>
        <xdr:cNvSpPr txBox="1"/>
      </xdr:nvSpPr>
      <xdr:spPr>
        <a:xfrm>
          <a:off x="21043411" y="648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87,956</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149111</xdr:rowOff>
    </xdr:from>
    <xdr:ext cx="469744" cy="259045"/>
    <xdr:sp macro="" textlink="">
      <xdr:nvSpPr>
        <xdr:cNvPr id="387" name="n_1mainValue【一般廃棄物処理施設】&#10;一人当たり有形固定資産（償却資産）額"/>
        <xdr:cNvSpPr txBox="1"/>
      </xdr:nvSpPr>
      <xdr:spPr>
        <a:xfrm>
          <a:off x="21075727" y="717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8" name="正方形/長方形 38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9" name="正方形/長方形 38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0" name="正方形/長方形 38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1" name="正方形/長方形 39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2" name="正方形/長方形 39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3" name="正方形/長方形 39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4" name="正方形/長方形 39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5" name="正方形/長方形 39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6" name="テキスト ボックス 39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7" name="直線コネクタ 39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8" name="テキスト ボックス 39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99" name="直線コネクタ 39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00" name="テキスト ボックス 39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01" name="直線コネクタ 40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02" name="テキスト ボックス 40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03" name="直線コネクタ 40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04" name="テキスト ボックス 40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05" name="直線コネクタ 40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06" name="テキスト ボックス 40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07" name="直線コネクタ 40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08" name="テキスト ボックス 40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09" name="直線コネクタ 40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10" name="テキスト ボックス 40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1" name="直線コネクタ 41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12" name="テキスト ボックス 41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142059</xdr:rowOff>
    </xdr:from>
    <xdr:to>
      <xdr:col>23</xdr:col>
      <xdr:colOff>516889</xdr:colOff>
      <xdr:row>64</xdr:row>
      <xdr:rowOff>9797</xdr:rowOff>
    </xdr:to>
    <xdr:cxnSp macro="">
      <xdr:nvCxnSpPr>
        <xdr:cNvPr id="414" name="直線コネクタ 413"/>
        <xdr:cNvCxnSpPr/>
      </xdr:nvCxnSpPr>
      <xdr:spPr>
        <a:xfrm flipV="1">
          <a:off x="16318864" y="9571809"/>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13624</xdr:rowOff>
    </xdr:from>
    <xdr:ext cx="405111" cy="259045"/>
    <xdr:sp macro="" textlink="">
      <xdr:nvSpPr>
        <xdr:cNvPr id="415" name="【保健センター・保健所】&#10;有形固定資産減価償却率最小値テキスト"/>
        <xdr:cNvSpPr txBox="1"/>
      </xdr:nvSpPr>
      <xdr:spPr>
        <a:xfrm>
          <a:off x="16408400" y="1098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428625</xdr:colOff>
      <xdr:row>64</xdr:row>
      <xdr:rowOff>9797</xdr:rowOff>
    </xdr:from>
    <xdr:to>
      <xdr:col>23</xdr:col>
      <xdr:colOff>606425</xdr:colOff>
      <xdr:row>64</xdr:row>
      <xdr:rowOff>9797</xdr:rowOff>
    </xdr:to>
    <xdr:cxnSp macro="">
      <xdr:nvCxnSpPr>
        <xdr:cNvPr id="416" name="直線コネクタ 415"/>
        <xdr:cNvCxnSpPr/>
      </xdr:nvCxnSpPr>
      <xdr:spPr>
        <a:xfrm>
          <a:off x="16230600" y="109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88736</xdr:rowOff>
    </xdr:from>
    <xdr:ext cx="405111" cy="259045"/>
    <xdr:sp macro="" textlink="">
      <xdr:nvSpPr>
        <xdr:cNvPr id="417" name="【保健センター・保健所】&#10;有形固定資産減価償却率最大値テキスト"/>
        <xdr:cNvSpPr txBox="1"/>
      </xdr:nvSpPr>
      <xdr:spPr>
        <a:xfrm>
          <a:off x="16408400" y="9347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23</xdr:col>
      <xdr:colOff>428625</xdr:colOff>
      <xdr:row>55</xdr:row>
      <xdr:rowOff>142059</xdr:rowOff>
    </xdr:from>
    <xdr:to>
      <xdr:col>23</xdr:col>
      <xdr:colOff>606425</xdr:colOff>
      <xdr:row>55</xdr:row>
      <xdr:rowOff>142059</xdr:rowOff>
    </xdr:to>
    <xdr:cxnSp macro="">
      <xdr:nvCxnSpPr>
        <xdr:cNvPr id="418" name="直線コネクタ 417"/>
        <xdr:cNvCxnSpPr/>
      </xdr:nvCxnSpPr>
      <xdr:spPr>
        <a:xfrm>
          <a:off x="16230600" y="9571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41927</xdr:rowOff>
    </xdr:from>
    <xdr:ext cx="405111" cy="259045"/>
    <xdr:sp macro="" textlink="">
      <xdr:nvSpPr>
        <xdr:cNvPr id="419" name="【保健センター・保健所】&#10;有形固定資産減価償却率平均値テキスト"/>
        <xdr:cNvSpPr txBox="1"/>
      </xdr:nvSpPr>
      <xdr:spPr>
        <a:xfrm>
          <a:off x="164084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420" name="フローチャート : 判断 419"/>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91259</xdr:rowOff>
    </xdr:from>
    <xdr:to>
      <xdr:col>22</xdr:col>
      <xdr:colOff>415925</xdr:colOff>
      <xdr:row>60</xdr:row>
      <xdr:rowOff>21409</xdr:rowOff>
    </xdr:to>
    <xdr:sp macro="" textlink="">
      <xdr:nvSpPr>
        <xdr:cNvPr id="421" name="フローチャート : 判断 420"/>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2" name="テキスト ボックス 4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3" name="テキスト ボックス 4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4" name="テキスト ボックス 4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5" name="テキスト ボックス 4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6" name="テキスト ボックス 4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83094</xdr:rowOff>
    </xdr:from>
    <xdr:to>
      <xdr:col>23</xdr:col>
      <xdr:colOff>568325</xdr:colOff>
      <xdr:row>59</xdr:row>
      <xdr:rowOff>13244</xdr:rowOff>
    </xdr:to>
    <xdr:sp macro="" textlink="">
      <xdr:nvSpPr>
        <xdr:cNvPr id="427" name="円/楕円 426"/>
        <xdr:cNvSpPr/>
      </xdr:nvSpPr>
      <xdr:spPr>
        <a:xfrm>
          <a:off x="162687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105971</xdr:rowOff>
    </xdr:from>
    <xdr:ext cx="405111" cy="259045"/>
    <xdr:sp macro="" textlink="">
      <xdr:nvSpPr>
        <xdr:cNvPr id="428" name="【保健センター・保健所】&#10;有形固定資産減価償却率該当値テキスト"/>
        <xdr:cNvSpPr txBox="1"/>
      </xdr:nvSpPr>
      <xdr:spPr>
        <a:xfrm>
          <a:off x="16408400" y="987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138612</xdr:rowOff>
    </xdr:from>
    <xdr:to>
      <xdr:col>22</xdr:col>
      <xdr:colOff>415925</xdr:colOff>
      <xdr:row>59</xdr:row>
      <xdr:rowOff>68762</xdr:rowOff>
    </xdr:to>
    <xdr:sp macro="" textlink="">
      <xdr:nvSpPr>
        <xdr:cNvPr id="429" name="円/楕円 428"/>
        <xdr:cNvSpPr/>
      </xdr:nvSpPr>
      <xdr:spPr>
        <a:xfrm>
          <a:off x="15430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133894</xdr:rowOff>
    </xdr:from>
    <xdr:to>
      <xdr:col>23</xdr:col>
      <xdr:colOff>517525</xdr:colOff>
      <xdr:row>59</xdr:row>
      <xdr:rowOff>17962</xdr:rowOff>
    </xdr:to>
    <xdr:cxnSp macro="">
      <xdr:nvCxnSpPr>
        <xdr:cNvPr id="430" name="直線コネクタ 429"/>
        <xdr:cNvCxnSpPr/>
      </xdr:nvCxnSpPr>
      <xdr:spPr>
        <a:xfrm flipV="1">
          <a:off x="15481300" y="10077994"/>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12536</xdr:rowOff>
    </xdr:from>
    <xdr:ext cx="405111" cy="259045"/>
    <xdr:sp macro="" textlink="">
      <xdr:nvSpPr>
        <xdr:cNvPr id="431" name="n_1aveValue【保健センター・保健所】&#10;有形固定資産減価償却率"/>
        <xdr:cNvSpPr txBox="1"/>
      </xdr:nvSpPr>
      <xdr:spPr>
        <a:xfrm>
          <a:off x="15266043"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85289</xdr:rowOff>
    </xdr:from>
    <xdr:ext cx="405111" cy="259045"/>
    <xdr:sp macro="" textlink="">
      <xdr:nvSpPr>
        <xdr:cNvPr id="432" name="n_1mainValue【保健センター・保健所】&#10;有形固定資産減価償却率"/>
        <xdr:cNvSpPr txBox="1"/>
      </xdr:nvSpPr>
      <xdr:spPr>
        <a:xfrm>
          <a:off x="15266043"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3" name="正方形/長方形 4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4" name="正方形/長方形 4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5" name="正方形/長方形 4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6" name="正方形/長方形 4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7" name="正方形/長方形 4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8" name="正方形/長方形 4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9" name="正方形/長方形 4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0" name="正方形/長方形 4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1" name="テキスト ボックス 4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2" name="直線コネクタ 4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43" name="直線コネクタ 44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44" name="テキスト ボックス 44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45" name="直線コネクタ 44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46" name="テキスト ボックス 44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47" name="直線コネクタ 44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48" name="テキスト ボックス 44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49" name="直線コネクタ 44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50" name="テキスト ボックス 44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1" name="直線コネクタ 4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2" name="テキスト ボックス 4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4572</xdr:rowOff>
    </xdr:from>
    <xdr:to>
      <xdr:col>32</xdr:col>
      <xdr:colOff>186689</xdr:colOff>
      <xdr:row>63</xdr:row>
      <xdr:rowOff>102870</xdr:rowOff>
    </xdr:to>
    <xdr:cxnSp macro="">
      <xdr:nvCxnSpPr>
        <xdr:cNvPr id="454" name="直線コネクタ 453"/>
        <xdr:cNvCxnSpPr/>
      </xdr:nvCxnSpPr>
      <xdr:spPr>
        <a:xfrm flipV="1">
          <a:off x="22160864" y="960577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106697</xdr:rowOff>
    </xdr:from>
    <xdr:ext cx="469744" cy="259045"/>
    <xdr:sp macro="" textlink="">
      <xdr:nvSpPr>
        <xdr:cNvPr id="455" name="【保健センター・保健所】&#10;一人当たり面積最小値テキスト"/>
        <xdr:cNvSpPr txBox="1"/>
      </xdr:nvSpPr>
      <xdr:spPr>
        <a:xfrm>
          <a:off x="22250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63</xdr:row>
      <xdr:rowOff>102870</xdr:rowOff>
    </xdr:from>
    <xdr:to>
      <xdr:col>32</xdr:col>
      <xdr:colOff>276225</xdr:colOff>
      <xdr:row>63</xdr:row>
      <xdr:rowOff>102870</xdr:rowOff>
    </xdr:to>
    <xdr:cxnSp macro="">
      <xdr:nvCxnSpPr>
        <xdr:cNvPr id="456" name="直線コネクタ 455"/>
        <xdr:cNvCxnSpPr/>
      </xdr:nvCxnSpPr>
      <xdr:spPr>
        <a:xfrm>
          <a:off x="22072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122699</xdr:rowOff>
    </xdr:from>
    <xdr:ext cx="469744" cy="259045"/>
    <xdr:sp macro="" textlink="">
      <xdr:nvSpPr>
        <xdr:cNvPr id="457" name="【保健センター・保健所】&#10;一人当たり面積最大値テキスト"/>
        <xdr:cNvSpPr txBox="1"/>
      </xdr:nvSpPr>
      <xdr:spPr>
        <a:xfrm>
          <a:off x="22250400" y="938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0.299</a:t>
          </a:r>
          <a:endParaRPr kumimoji="1" lang="ja-JP" altLang="en-US" sz="1000" b="1">
            <a:latin typeface="ＭＳ Ｐゴシック"/>
          </a:endParaRPr>
        </a:p>
      </xdr:txBody>
    </xdr:sp>
    <xdr:clientData/>
  </xdr:oneCellAnchor>
  <xdr:twoCellAnchor>
    <xdr:from>
      <xdr:col>32</xdr:col>
      <xdr:colOff>98425</xdr:colOff>
      <xdr:row>56</xdr:row>
      <xdr:rowOff>4572</xdr:rowOff>
    </xdr:from>
    <xdr:to>
      <xdr:col>32</xdr:col>
      <xdr:colOff>276225</xdr:colOff>
      <xdr:row>56</xdr:row>
      <xdr:rowOff>4572</xdr:rowOff>
    </xdr:to>
    <xdr:cxnSp macro="">
      <xdr:nvCxnSpPr>
        <xdr:cNvPr id="458" name="直線コネクタ 457"/>
        <xdr:cNvCxnSpPr/>
      </xdr:nvCxnSpPr>
      <xdr:spPr>
        <a:xfrm>
          <a:off x="22072600" y="960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48785</xdr:rowOff>
    </xdr:from>
    <xdr:ext cx="469744" cy="259045"/>
    <xdr:sp macro="" textlink="">
      <xdr:nvSpPr>
        <xdr:cNvPr id="459" name="【保健センター・保健所】&#10;一人当たり面積平均値テキスト"/>
        <xdr:cNvSpPr txBox="1"/>
      </xdr:nvSpPr>
      <xdr:spPr>
        <a:xfrm>
          <a:off x="22250400" y="1050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70358</xdr:rowOff>
    </xdr:from>
    <xdr:to>
      <xdr:col>32</xdr:col>
      <xdr:colOff>238125</xdr:colOff>
      <xdr:row>62</xdr:row>
      <xdr:rowOff>508</xdr:rowOff>
    </xdr:to>
    <xdr:sp macro="" textlink="">
      <xdr:nvSpPr>
        <xdr:cNvPr id="460" name="フローチャート : 判断 459"/>
        <xdr:cNvSpPr/>
      </xdr:nvSpPr>
      <xdr:spPr>
        <a:xfrm>
          <a:off x="22110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45212</xdr:rowOff>
    </xdr:from>
    <xdr:to>
      <xdr:col>31</xdr:col>
      <xdr:colOff>85725</xdr:colOff>
      <xdr:row>62</xdr:row>
      <xdr:rowOff>146812</xdr:rowOff>
    </xdr:to>
    <xdr:sp macro="" textlink="">
      <xdr:nvSpPr>
        <xdr:cNvPr id="461" name="フローチャート : 判断 460"/>
        <xdr:cNvSpPr/>
      </xdr:nvSpPr>
      <xdr:spPr>
        <a:xfrm>
          <a:off x="21272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2" name="テキスト ボックス 4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3" name="テキスト ボックス 4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4" name="テキスト ボックス 4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5" name="テキスト ボックス 4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6" name="テキスト ボックス 4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125222</xdr:rowOff>
    </xdr:from>
    <xdr:to>
      <xdr:col>32</xdr:col>
      <xdr:colOff>238125</xdr:colOff>
      <xdr:row>60</xdr:row>
      <xdr:rowOff>55372</xdr:rowOff>
    </xdr:to>
    <xdr:sp macro="" textlink="">
      <xdr:nvSpPr>
        <xdr:cNvPr id="467" name="円/楕円 466"/>
        <xdr:cNvSpPr/>
      </xdr:nvSpPr>
      <xdr:spPr>
        <a:xfrm>
          <a:off x="22110700" y="102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58</xdr:row>
      <xdr:rowOff>148099</xdr:rowOff>
    </xdr:from>
    <xdr:ext cx="469744" cy="259045"/>
    <xdr:sp macro="" textlink="">
      <xdr:nvSpPr>
        <xdr:cNvPr id="468" name="【保健センター・保健所】&#10;一人当たり面積該当値テキスト"/>
        <xdr:cNvSpPr txBox="1"/>
      </xdr:nvSpPr>
      <xdr:spPr>
        <a:xfrm>
          <a:off x="22250400" y="1009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0.149</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134366</xdr:rowOff>
    </xdr:from>
    <xdr:to>
      <xdr:col>31</xdr:col>
      <xdr:colOff>85725</xdr:colOff>
      <xdr:row>60</xdr:row>
      <xdr:rowOff>64516</xdr:rowOff>
    </xdr:to>
    <xdr:sp macro="" textlink="">
      <xdr:nvSpPr>
        <xdr:cNvPr id="469" name="円/楕円 468"/>
        <xdr:cNvSpPr/>
      </xdr:nvSpPr>
      <xdr:spPr>
        <a:xfrm>
          <a:off x="21272500" y="102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60</xdr:row>
      <xdr:rowOff>4572</xdr:rowOff>
    </xdr:from>
    <xdr:to>
      <xdr:col>32</xdr:col>
      <xdr:colOff>187325</xdr:colOff>
      <xdr:row>60</xdr:row>
      <xdr:rowOff>13716</xdr:rowOff>
    </xdr:to>
    <xdr:cxnSp macro="">
      <xdr:nvCxnSpPr>
        <xdr:cNvPr id="470" name="直線コネクタ 469"/>
        <xdr:cNvCxnSpPr/>
      </xdr:nvCxnSpPr>
      <xdr:spPr>
        <a:xfrm flipV="1">
          <a:off x="21323300" y="102915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62</xdr:row>
      <xdr:rowOff>137939</xdr:rowOff>
    </xdr:from>
    <xdr:ext cx="469744" cy="259045"/>
    <xdr:sp macro="" textlink="">
      <xdr:nvSpPr>
        <xdr:cNvPr id="471" name="n_1aveValue【保健センター・保健所】&#10;一人当たり面積"/>
        <xdr:cNvSpPr txBox="1"/>
      </xdr:nvSpPr>
      <xdr:spPr>
        <a:xfrm>
          <a:off x="210757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81043</xdr:rowOff>
    </xdr:from>
    <xdr:ext cx="469744" cy="259045"/>
    <xdr:sp macro="" textlink="">
      <xdr:nvSpPr>
        <xdr:cNvPr id="472" name="n_1mainValue【保健センター・保健所】&#10;一人当たり面積"/>
        <xdr:cNvSpPr txBox="1"/>
      </xdr:nvSpPr>
      <xdr:spPr>
        <a:xfrm>
          <a:off x="21075727" y="1002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3" name="正方形/長方形 4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4" name="正方形/長方形 4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5" name="正方形/長方形 4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6" name="正方形/長方形 4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7" name="正方形/長方形 4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8" name="正方形/長方形 4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9" name="正方形/長方形 4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0" name="正方形/長方形 47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81" name="正方形/長方形 4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2" name="正方形/長方形 4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3" name="正方形/長方形 4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4" name="正方形/長方形 4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5" name="正方形/長方形 4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6" name="正方形/長方形 4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7" name="正方形/長方形 4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8" name="正方形/長方形 48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89" name="正方形/長方形 4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0" name="正方形/長方形 4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1" name="正方形/長方形 4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2" name="正方形/長方形 4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3" name="正方形/長方形 4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4" name="正方形/長方形 4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5" name="正方形/長方形 4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6" name="正方形/長方形 4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7" name="テキスト ボックス 4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8" name="直線コネクタ 4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99" name="直線コネクタ 49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00" name="テキスト ボックス 49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01" name="直線コネクタ 50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02" name="テキスト ボックス 50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03" name="直線コネクタ 50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04" name="テキスト ボックス 50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05" name="直線コネクタ 50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06" name="テキスト ボックス 50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07" name="直線コネクタ 50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08" name="テキスト ボックス 50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09" name="直線コネクタ 50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10" name="テキスト ボックス 50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1" name="直線コネクタ 51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12" name="テキスト ボックス 51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1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107224</xdr:rowOff>
    </xdr:from>
    <xdr:to>
      <xdr:col>23</xdr:col>
      <xdr:colOff>516889</xdr:colOff>
      <xdr:row>109</xdr:row>
      <xdr:rowOff>33745</xdr:rowOff>
    </xdr:to>
    <xdr:cxnSp macro="">
      <xdr:nvCxnSpPr>
        <xdr:cNvPr id="514" name="直線コネクタ 513"/>
        <xdr:cNvCxnSpPr/>
      </xdr:nvCxnSpPr>
      <xdr:spPr>
        <a:xfrm flipV="1">
          <a:off x="16318864" y="1725222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37572</xdr:rowOff>
    </xdr:from>
    <xdr:ext cx="340478" cy="259045"/>
    <xdr:sp macro="" textlink="">
      <xdr:nvSpPr>
        <xdr:cNvPr id="515" name="【庁舎】&#10;有形固定資産減価償却率最小値テキスト"/>
        <xdr:cNvSpPr txBox="1"/>
      </xdr:nvSpPr>
      <xdr:spPr>
        <a:xfrm>
          <a:off x="16408400" y="18725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428625</xdr:colOff>
      <xdr:row>109</xdr:row>
      <xdr:rowOff>33745</xdr:rowOff>
    </xdr:from>
    <xdr:to>
      <xdr:col>23</xdr:col>
      <xdr:colOff>606425</xdr:colOff>
      <xdr:row>109</xdr:row>
      <xdr:rowOff>33745</xdr:rowOff>
    </xdr:to>
    <xdr:cxnSp macro="">
      <xdr:nvCxnSpPr>
        <xdr:cNvPr id="516" name="直線コネクタ 515"/>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53901</xdr:rowOff>
    </xdr:from>
    <xdr:ext cx="405111" cy="259045"/>
    <xdr:sp macro="" textlink="">
      <xdr:nvSpPr>
        <xdr:cNvPr id="517" name="【庁舎】&#10;有形固定資産減価償却率最大値テキスト"/>
        <xdr:cNvSpPr txBox="1"/>
      </xdr:nvSpPr>
      <xdr:spPr>
        <a:xfrm>
          <a:off x="16408400" y="17027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23</xdr:col>
      <xdr:colOff>428625</xdr:colOff>
      <xdr:row>100</xdr:row>
      <xdr:rowOff>107224</xdr:rowOff>
    </xdr:from>
    <xdr:to>
      <xdr:col>23</xdr:col>
      <xdr:colOff>606425</xdr:colOff>
      <xdr:row>100</xdr:row>
      <xdr:rowOff>107224</xdr:rowOff>
    </xdr:to>
    <xdr:cxnSp macro="">
      <xdr:nvCxnSpPr>
        <xdr:cNvPr id="518" name="直線コネクタ 517"/>
        <xdr:cNvCxnSpPr/>
      </xdr:nvCxnSpPr>
      <xdr:spPr>
        <a:xfrm>
          <a:off x="16230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158948</xdr:rowOff>
    </xdr:from>
    <xdr:ext cx="405111" cy="259045"/>
    <xdr:sp macro="" textlink="">
      <xdr:nvSpPr>
        <xdr:cNvPr id="519" name="【庁舎】&#10;有形固定資産減価償却率平均値テキスト"/>
        <xdr:cNvSpPr txBox="1"/>
      </xdr:nvSpPr>
      <xdr:spPr>
        <a:xfrm>
          <a:off x="16408400" y="178182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9071</xdr:rowOff>
    </xdr:from>
    <xdr:to>
      <xdr:col>23</xdr:col>
      <xdr:colOff>568325</xdr:colOff>
      <xdr:row>104</xdr:row>
      <xdr:rowOff>110671</xdr:rowOff>
    </xdr:to>
    <xdr:sp macro="" textlink="">
      <xdr:nvSpPr>
        <xdr:cNvPr id="520" name="フローチャート : 判断 519"/>
        <xdr:cNvSpPr/>
      </xdr:nvSpPr>
      <xdr:spPr>
        <a:xfrm>
          <a:off x="162687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10705</xdr:rowOff>
    </xdr:from>
    <xdr:to>
      <xdr:col>22</xdr:col>
      <xdr:colOff>415925</xdr:colOff>
      <xdr:row>103</xdr:row>
      <xdr:rowOff>112305</xdr:rowOff>
    </xdr:to>
    <xdr:sp macro="" textlink="">
      <xdr:nvSpPr>
        <xdr:cNvPr id="521" name="フローチャート : 判断 520"/>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2" name="テキスト ボックス 5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3" name="テキスト ボックス 5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4" name="テキスト ボックス 5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5" name="テキスト ボックス 5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6" name="テキスト ボックス 5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100</xdr:row>
      <xdr:rowOff>79284</xdr:rowOff>
    </xdr:from>
    <xdr:to>
      <xdr:col>23</xdr:col>
      <xdr:colOff>568325</xdr:colOff>
      <xdr:row>101</xdr:row>
      <xdr:rowOff>9434</xdr:rowOff>
    </xdr:to>
    <xdr:sp macro="" textlink="">
      <xdr:nvSpPr>
        <xdr:cNvPr id="527" name="円/楕円 526"/>
        <xdr:cNvSpPr/>
      </xdr:nvSpPr>
      <xdr:spPr>
        <a:xfrm>
          <a:off x="16268700" y="1722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9451</xdr:rowOff>
    </xdr:from>
    <xdr:ext cx="405111" cy="259045"/>
    <xdr:sp macro="" textlink="">
      <xdr:nvSpPr>
        <xdr:cNvPr id="528" name="【庁舎】&#10;有形固定資産減価償却率該当値テキスト"/>
        <xdr:cNvSpPr txBox="1"/>
      </xdr:nvSpPr>
      <xdr:spPr>
        <a:xfrm>
          <a:off x="16408400" y="17154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22</xdr:col>
      <xdr:colOff>314325</xdr:colOff>
      <xdr:row>100</xdr:row>
      <xdr:rowOff>113574</xdr:rowOff>
    </xdr:from>
    <xdr:to>
      <xdr:col>22</xdr:col>
      <xdr:colOff>415925</xdr:colOff>
      <xdr:row>101</xdr:row>
      <xdr:rowOff>43724</xdr:rowOff>
    </xdr:to>
    <xdr:sp macro="" textlink="">
      <xdr:nvSpPr>
        <xdr:cNvPr id="529" name="円/楕円 528"/>
        <xdr:cNvSpPr/>
      </xdr:nvSpPr>
      <xdr:spPr>
        <a:xfrm>
          <a:off x="15430500" y="1725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100</xdr:row>
      <xdr:rowOff>130084</xdr:rowOff>
    </xdr:from>
    <xdr:to>
      <xdr:col>23</xdr:col>
      <xdr:colOff>517525</xdr:colOff>
      <xdr:row>100</xdr:row>
      <xdr:rowOff>164374</xdr:rowOff>
    </xdr:to>
    <xdr:cxnSp macro="">
      <xdr:nvCxnSpPr>
        <xdr:cNvPr id="530" name="直線コネクタ 529"/>
        <xdr:cNvCxnSpPr/>
      </xdr:nvCxnSpPr>
      <xdr:spPr>
        <a:xfrm flipV="1">
          <a:off x="15481300" y="1727508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103432</xdr:rowOff>
    </xdr:from>
    <xdr:ext cx="405111" cy="259045"/>
    <xdr:sp macro="" textlink="">
      <xdr:nvSpPr>
        <xdr:cNvPr id="531" name="n_1aveValue【庁舎】&#10;有形固定資産減価償却率"/>
        <xdr:cNvSpPr txBox="1"/>
      </xdr:nvSpPr>
      <xdr:spPr>
        <a:xfrm>
          <a:off x="15266043"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60251</xdr:rowOff>
    </xdr:from>
    <xdr:ext cx="405111" cy="259045"/>
    <xdr:sp macro="" textlink="">
      <xdr:nvSpPr>
        <xdr:cNvPr id="532" name="n_1mainValue【庁舎】&#10;有形固定資産減価償却率"/>
        <xdr:cNvSpPr txBox="1"/>
      </xdr:nvSpPr>
      <xdr:spPr>
        <a:xfrm>
          <a:off x="15266043" y="1703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33" name="正方形/長方形 5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4" name="正方形/長方形 5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5" name="正方形/長方形 5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6" name="正方形/長方形 5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7" name="正方形/長方形 5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8" name="正方形/長方形 5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9" name="正方形/長方形 5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0" name="正方形/長方形 5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1" name="テキスト ボックス 5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2" name="直線コネクタ 5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43" name="テキスト ボックス 54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544" name="直線コネクタ 54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45" name="テキスト ボックス 54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46" name="直線コネクタ 54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47" name="テキスト ボックス 54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48" name="直線コネクタ 54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49" name="テキスト ボックス 54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50" name="直線コネクタ 54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51" name="テキスト ボックス 55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2" name="直線コネクタ 5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3" name="テキスト ボックス 5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5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53339</xdr:rowOff>
    </xdr:from>
    <xdr:to>
      <xdr:col>32</xdr:col>
      <xdr:colOff>186689</xdr:colOff>
      <xdr:row>107</xdr:row>
      <xdr:rowOff>151637</xdr:rowOff>
    </xdr:to>
    <xdr:cxnSp macro="">
      <xdr:nvCxnSpPr>
        <xdr:cNvPr id="555" name="直線コネクタ 554"/>
        <xdr:cNvCxnSpPr/>
      </xdr:nvCxnSpPr>
      <xdr:spPr>
        <a:xfrm flipV="1">
          <a:off x="22160864" y="17198339"/>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155464</xdr:rowOff>
    </xdr:from>
    <xdr:ext cx="469744" cy="259045"/>
    <xdr:sp macro="" textlink="">
      <xdr:nvSpPr>
        <xdr:cNvPr id="556" name="【庁舎】&#10;一人当たり面積最小値テキスト"/>
        <xdr:cNvSpPr txBox="1"/>
      </xdr:nvSpPr>
      <xdr:spPr>
        <a:xfrm>
          <a:off x="22250400" y="1850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0.121</a:t>
          </a:r>
          <a:endParaRPr kumimoji="1" lang="ja-JP" altLang="en-US" sz="1000" b="1">
            <a:latin typeface="ＭＳ Ｐゴシック"/>
          </a:endParaRPr>
        </a:p>
      </xdr:txBody>
    </xdr:sp>
    <xdr:clientData/>
  </xdr:oneCellAnchor>
  <xdr:twoCellAnchor>
    <xdr:from>
      <xdr:col>32</xdr:col>
      <xdr:colOff>98425</xdr:colOff>
      <xdr:row>107</xdr:row>
      <xdr:rowOff>151637</xdr:rowOff>
    </xdr:from>
    <xdr:to>
      <xdr:col>32</xdr:col>
      <xdr:colOff>276225</xdr:colOff>
      <xdr:row>107</xdr:row>
      <xdr:rowOff>151637</xdr:rowOff>
    </xdr:to>
    <xdr:cxnSp macro="">
      <xdr:nvCxnSpPr>
        <xdr:cNvPr id="557" name="直線コネクタ 556"/>
        <xdr:cNvCxnSpPr/>
      </xdr:nvCxnSpPr>
      <xdr:spPr>
        <a:xfrm>
          <a:off x="22072600" y="1849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16</xdr:rowOff>
    </xdr:from>
    <xdr:ext cx="469744" cy="259045"/>
    <xdr:sp macro="" textlink="">
      <xdr:nvSpPr>
        <xdr:cNvPr id="558" name="【庁舎】&#10;一人当たり面積最大値テキスト"/>
        <xdr:cNvSpPr txBox="1"/>
      </xdr:nvSpPr>
      <xdr:spPr>
        <a:xfrm>
          <a:off x="222504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0.405</a:t>
          </a:r>
          <a:endParaRPr kumimoji="1" lang="ja-JP" altLang="en-US" sz="1000" b="1">
            <a:latin typeface="ＭＳ Ｐゴシック"/>
          </a:endParaRPr>
        </a:p>
      </xdr:txBody>
    </xdr:sp>
    <xdr:clientData/>
  </xdr:oneCellAnchor>
  <xdr:twoCellAnchor>
    <xdr:from>
      <xdr:col>32</xdr:col>
      <xdr:colOff>98425</xdr:colOff>
      <xdr:row>100</xdr:row>
      <xdr:rowOff>53339</xdr:rowOff>
    </xdr:from>
    <xdr:to>
      <xdr:col>32</xdr:col>
      <xdr:colOff>276225</xdr:colOff>
      <xdr:row>100</xdr:row>
      <xdr:rowOff>53339</xdr:rowOff>
    </xdr:to>
    <xdr:cxnSp macro="">
      <xdr:nvCxnSpPr>
        <xdr:cNvPr id="559" name="直線コネクタ 558"/>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168419</xdr:rowOff>
    </xdr:from>
    <xdr:ext cx="469744" cy="259045"/>
    <xdr:sp macro="" textlink="">
      <xdr:nvSpPr>
        <xdr:cNvPr id="560" name="【庁舎】&#10;一人当たり面積平均値テキスト"/>
        <xdr:cNvSpPr txBox="1"/>
      </xdr:nvSpPr>
      <xdr:spPr>
        <a:xfrm>
          <a:off x="22250400" y="1799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0.214</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18542</xdr:rowOff>
    </xdr:from>
    <xdr:to>
      <xdr:col>32</xdr:col>
      <xdr:colOff>238125</xdr:colOff>
      <xdr:row>105</xdr:row>
      <xdr:rowOff>120142</xdr:rowOff>
    </xdr:to>
    <xdr:sp macro="" textlink="">
      <xdr:nvSpPr>
        <xdr:cNvPr id="561" name="フローチャート : 判断 560"/>
        <xdr:cNvSpPr/>
      </xdr:nvSpPr>
      <xdr:spPr>
        <a:xfrm>
          <a:off x="22110700" y="1802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155702</xdr:rowOff>
    </xdr:from>
    <xdr:to>
      <xdr:col>31</xdr:col>
      <xdr:colOff>85725</xdr:colOff>
      <xdr:row>104</xdr:row>
      <xdr:rowOff>85852</xdr:rowOff>
    </xdr:to>
    <xdr:sp macro="" textlink="">
      <xdr:nvSpPr>
        <xdr:cNvPr id="562" name="フローチャート : 判断 561"/>
        <xdr:cNvSpPr/>
      </xdr:nvSpPr>
      <xdr:spPr>
        <a:xfrm>
          <a:off x="21272500" y="1781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3" name="テキスト ボックス 56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4" name="テキスト ボックス 56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5" name="テキスト ボックス 56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6" name="テキスト ボックス 56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7" name="テキスト ボックス 56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103</xdr:row>
      <xdr:rowOff>4826</xdr:rowOff>
    </xdr:from>
    <xdr:to>
      <xdr:col>32</xdr:col>
      <xdr:colOff>238125</xdr:colOff>
      <xdr:row>103</xdr:row>
      <xdr:rowOff>106426</xdr:rowOff>
    </xdr:to>
    <xdr:sp macro="" textlink="">
      <xdr:nvSpPr>
        <xdr:cNvPr id="568" name="円/楕円 567"/>
        <xdr:cNvSpPr/>
      </xdr:nvSpPr>
      <xdr:spPr>
        <a:xfrm>
          <a:off x="22110700" y="1766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27703</xdr:rowOff>
    </xdr:from>
    <xdr:ext cx="469744" cy="259045"/>
    <xdr:sp macro="" textlink="">
      <xdr:nvSpPr>
        <xdr:cNvPr id="569" name="【庁舎】&#10;一人当たり面積該当値テキスト"/>
        <xdr:cNvSpPr txBox="1"/>
      </xdr:nvSpPr>
      <xdr:spPr>
        <a:xfrm>
          <a:off x="22250400" y="1751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0.292</a:t>
          </a:r>
          <a:endParaRPr kumimoji="1" lang="ja-JP" altLang="en-US" sz="1000" b="1">
            <a:solidFill>
              <a:srgbClr val="FF0000"/>
            </a:solidFill>
            <a:latin typeface="ＭＳ Ｐゴシック"/>
          </a:endParaRPr>
        </a:p>
      </xdr:txBody>
    </xdr:sp>
    <xdr:clientData/>
  </xdr:oneCellAnchor>
  <xdr:twoCellAnchor>
    <xdr:from>
      <xdr:col>30</xdr:col>
      <xdr:colOff>669925</xdr:colOff>
      <xdr:row>103</xdr:row>
      <xdr:rowOff>18542</xdr:rowOff>
    </xdr:from>
    <xdr:to>
      <xdr:col>31</xdr:col>
      <xdr:colOff>85725</xdr:colOff>
      <xdr:row>103</xdr:row>
      <xdr:rowOff>120142</xdr:rowOff>
    </xdr:to>
    <xdr:sp macro="" textlink="">
      <xdr:nvSpPr>
        <xdr:cNvPr id="570" name="円/楕円 569"/>
        <xdr:cNvSpPr/>
      </xdr:nvSpPr>
      <xdr:spPr>
        <a:xfrm>
          <a:off x="21272500" y="1767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103</xdr:row>
      <xdr:rowOff>55626</xdr:rowOff>
    </xdr:from>
    <xdr:to>
      <xdr:col>32</xdr:col>
      <xdr:colOff>187325</xdr:colOff>
      <xdr:row>103</xdr:row>
      <xdr:rowOff>69342</xdr:rowOff>
    </xdr:to>
    <xdr:cxnSp macro="">
      <xdr:nvCxnSpPr>
        <xdr:cNvPr id="571" name="直線コネクタ 570"/>
        <xdr:cNvCxnSpPr/>
      </xdr:nvCxnSpPr>
      <xdr:spPr>
        <a:xfrm flipV="1">
          <a:off x="21323300" y="177149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76979</xdr:rowOff>
    </xdr:from>
    <xdr:ext cx="469744" cy="259045"/>
    <xdr:sp macro="" textlink="">
      <xdr:nvSpPr>
        <xdr:cNvPr id="572" name="n_1aveValue【庁舎】&#10;一人当たり面積"/>
        <xdr:cNvSpPr txBox="1"/>
      </xdr:nvSpPr>
      <xdr:spPr>
        <a:xfrm>
          <a:off x="21075727" y="1790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0.259</a:t>
          </a:r>
          <a:endParaRPr kumimoji="1" lang="ja-JP" altLang="en-US" sz="1000" b="1">
            <a:solidFill>
              <a:srgbClr val="000080"/>
            </a:solidFill>
            <a:latin typeface="ＭＳ Ｐゴシック"/>
          </a:endParaRPr>
        </a:p>
      </xdr:txBody>
    </xdr:sp>
    <xdr:clientData/>
  </xdr:oneCellAnchor>
  <xdr:oneCellAnchor>
    <xdr:from>
      <xdr:col>30</xdr:col>
      <xdr:colOff>473152</xdr:colOff>
      <xdr:row>101</xdr:row>
      <xdr:rowOff>136669</xdr:rowOff>
    </xdr:from>
    <xdr:ext cx="469744" cy="259045"/>
    <xdr:sp macro="" textlink="">
      <xdr:nvSpPr>
        <xdr:cNvPr id="573" name="n_1mainValue【庁舎】&#10;一人当たり面積"/>
        <xdr:cNvSpPr txBox="1"/>
      </xdr:nvSpPr>
      <xdr:spPr>
        <a:xfrm>
          <a:off x="21075727" y="1745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74" name="正方形/長方形 5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5" name="正方形/長方形 5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6" name="テキスト ボックス 5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400">
              <a:solidFill>
                <a:schemeClr val="dk1"/>
              </a:solidFill>
              <a:effectLst/>
              <a:latin typeface="+mj-ea"/>
              <a:ea typeface="+mj-ea"/>
              <a:cs typeface="+mn-cs"/>
            </a:rPr>
            <a:t>【</a:t>
          </a:r>
          <a:r>
            <a:rPr kumimoji="1" lang="ja-JP" altLang="ja-JP" sz="1400">
              <a:solidFill>
                <a:schemeClr val="dk1"/>
              </a:solidFill>
              <a:effectLst/>
              <a:latin typeface="+mj-ea"/>
              <a:ea typeface="+mj-ea"/>
              <a:cs typeface="+mn-cs"/>
            </a:rPr>
            <a:t>庁舎</a:t>
          </a:r>
          <a:r>
            <a:rPr kumimoji="1" lang="en-US" altLang="ja-JP" sz="1400">
              <a:solidFill>
                <a:schemeClr val="dk1"/>
              </a:solidFill>
              <a:effectLst/>
              <a:latin typeface="+mj-ea"/>
              <a:ea typeface="+mj-ea"/>
              <a:cs typeface="+mn-cs"/>
            </a:rPr>
            <a:t>】</a:t>
          </a:r>
          <a:r>
            <a:rPr kumimoji="1" lang="ja-JP" altLang="ja-JP" sz="1400">
              <a:solidFill>
                <a:schemeClr val="dk1"/>
              </a:solidFill>
              <a:effectLst/>
              <a:latin typeface="+mj-ea"/>
              <a:ea typeface="+mj-ea"/>
              <a:cs typeface="+mn-cs"/>
            </a:rPr>
            <a:t>の有形固定資産減価償却率は、軽微な修繕をしているものの老朽化が激しく、類似団体平均を大きく上回る</a:t>
          </a:r>
          <a:r>
            <a:rPr kumimoji="1" lang="en-US" altLang="ja-JP" sz="1400">
              <a:solidFill>
                <a:schemeClr val="dk1"/>
              </a:solidFill>
              <a:effectLst/>
              <a:latin typeface="+mj-ea"/>
              <a:ea typeface="+mj-ea"/>
              <a:cs typeface="+mn-cs"/>
            </a:rPr>
            <a:t>88.7</a:t>
          </a:r>
          <a:r>
            <a:rPr kumimoji="1" lang="ja-JP" altLang="ja-JP" sz="1400">
              <a:solidFill>
                <a:schemeClr val="dk1"/>
              </a:solidFill>
              <a:effectLst/>
              <a:latin typeface="+mj-ea"/>
              <a:ea typeface="+mj-ea"/>
              <a:cs typeface="+mn-cs"/>
            </a:rPr>
            <a:t>％となっているが、平成</a:t>
          </a:r>
          <a:r>
            <a:rPr kumimoji="1" lang="en-US" altLang="ja-JP" sz="1400">
              <a:solidFill>
                <a:schemeClr val="dk1"/>
              </a:solidFill>
              <a:effectLst/>
              <a:latin typeface="+mj-ea"/>
              <a:ea typeface="+mj-ea"/>
              <a:cs typeface="+mn-cs"/>
            </a:rPr>
            <a:t>32</a:t>
          </a:r>
          <a:r>
            <a:rPr kumimoji="1" lang="ja-JP" altLang="ja-JP" sz="1400">
              <a:solidFill>
                <a:schemeClr val="dk1"/>
              </a:solidFill>
              <a:effectLst/>
              <a:latin typeface="+mj-ea"/>
              <a:ea typeface="+mj-ea"/>
              <a:cs typeface="+mn-cs"/>
            </a:rPr>
            <a:t>年度完成を目指して新庁舎建設を予定しているため、それまで軽微な修繕による維持管理をしていく。また、</a:t>
          </a:r>
          <a:r>
            <a:rPr kumimoji="1" lang="en-US" altLang="ja-JP" sz="1400">
              <a:solidFill>
                <a:schemeClr val="dk1"/>
              </a:solidFill>
              <a:effectLst/>
              <a:latin typeface="+mj-ea"/>
              <a:ea typeface="+mj-ea"/>
              <a:cs typeface="+mn-cs"/>
            </a:rPr>
            <a:t>【</a:t>
          </a:r>
          <a:r>
            <a:rPr kumimoji="1" lang="ja-JP" altLang="ja-JP" sz="1400">
              <a:solidFill>
                <a:schemeClr val="dk1"/>
              </a:solidFill>
              <a:effectLst/>
              <a:latin typeface="+mj-ea"/>
              <a:ea typeface="+mj-ea"/>
              <a:cs typeface="+mn-cs"/>
            </a:rPr>
            <a:t>図書館</a:t>
          </a:r>
          <a:r>
            <a:rPr kumimoji="1" lang="en-US" altLang="ja-JP" sz="1400">
              <a:solidFill>
                <a:schemeClr val="dk1"/>
              </a:solidFill>
              <a:effectLst/>
              <a:latin typeface="+mj-ea"/>
              <a:ea typeface="+mj-ea"/>
              <a:cs typeface="+mn-cs"/>
            </a:rPr>
            <a:t>】【</a:t>
          </a:r>
          <a:r>
            <a:rPr kumimoji="1" lang="ja-JP" altLang="ja-JP" sz="1400">
              <a:solidFill>
                <a:schemeClr val="dk1"/>
              </a:solidFill>
              <a:effectLst/>
              <a:latin typeface="+mj-ea"/>
              <a:ea typeface="+mj-ea"/>
              <a:cs typeface="+mn-cs"/>
            </a:rPr>
            <a:t>体育館・プール</a:t>
          </a:r>
          <a:r>
            <a:rPr kumimoji="1" lang="en-US" altLang="ja-JP" sz="1400">
              <a:solidFill>
                <a:schemeClr val="dk1"/>
              </a:solidFill>
              <a:effectLst/>
              <a:latin typeface="+mj-ea"/>
              <a:ea typeface="+mj-ea"/>
              <a:cs typeface="+mn-cs"/>
            </a:rPr>
            <a:t>】</a:t>
          </a:r>
          <a:r>
            <a:rPr kumimoji="1" lang="ja-JP" altLang="ja-JP" sz="1400">
              <a:solidFill>
                <a:schemeClr val="dk1"/>
              </a:solidFill>
              <a:effectLst/>
              <a:latin typeface="+mj-ea"/>
              <a:ea typeface="+mj-ea"/>
              <a:cs typeface="+mn-cs"/>
            </a:rPr>
            <a:t>とも施設数は少ないが、人口の減少によって、類似団体平均に比べ一人当たりの面積が大きくなっている。</a:t>
          </a:r>
          <a:endParaRPr lang="ja-JP" altLang="ja-JP" sz="1800">
            <a:effectLst/>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北海道砂川市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17,565
17,542
78.68
12,981,006
12,569,398
410,996
6,754,909
12,024,646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10.4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前年度に比べ</a:t>
          </a:r>
          <a:r>
            <a:rPr kumimoji="1" lang="ja-JP" altLang="ja-JP" sz="1400">
              <a:solidFill>
                <a:schemeClr val="dk1"/>
              </a:solidFill>
              <a:effectLst/>
              <a:latin typeface="+mn-lt"/>
              <a:ea typeface="+mn-ea"/>
              <a:cs typeface="+mn-cs"/>
            </a:rPr>
            <a:t>税収</a:t>
          </a:r>
          <a:r>
            <a:rPr kumimoji="1" lang="ja-JP" altLang="en-US" sz="1400">
              <a:solidFill>
                <a:schemeClr val="dk1"/>
              </a:solidFill>
              <a:effectLst/>
              <a:latin typeface="+mn-lt"/>
              <a:ea typeface="+mn-ea"/>
              <a:cs typeface="+mn-cs"/>
            </a:rPr>
            <a:t>は増加したものの、まだ</a:t>
          </a:r>
          <a:r>
            <a:rPr kumimoji="1" lang="ja-JP" altLang="ja-JP" sz="1400">
              <a:solidFill>
                <a:schemeClr val="dk1"/>
              </a:solidFill>
              <a:effectLst/>
              <a:latin typeface="+mn-lt"/>
              <a:ea typeface="+mn-ea"/>
              <a:cs typeface="+mn-cs"/>
            </a:rPr>
            <a:t>財政基盤</a:t>
          </a:r>
          <a:r>
            <a:rPr kumimoji="1" lang="ja-JP" altLang="en-US" sz="1400">
              <a:solidFill>
                <a:schemeClr val="dk1"/>
              </a:solidFill>
              <a:effectLst/>
              <a:latin typeface="+mn-lt"/>
              <a:ea typeface="+mn-ea"/>
              <a:cs typeface="+mn-cs"/>
            </a:rPr>
            <a:t>は</a:t>
          </a:r>
          <a:r>
            <a:rPr kumimoji="1" lang="ja-JP" altLang="ja-JP" sz="1400">
              <a:solidFill>
                <a:schemeClr val="dk1"/>
              </a:solidFill>
              <a:effectLst/>
              <a:latin typeface="+mn-lt"/>
              <a:ea typeface="+mn-ea"/>
              <a:cs typeface="+mn-cs"/>
            </a:rPr>
            <a:t>弱く、類似団体平均を下回っている。収納対策強化等により</a:t>
          </a:r>
          <a:r>
            <a:rPr kumimoji="1" lang="ja-JP" altLang="en-US" sz="1400">
              <a:solidFill>
                <a:schemeClr val="dk1"/>
              </a:solidFill>
              <a:effectLst/>
              <a:latin typeface="+mn-lt"/>
              <a:ea typeface="+mn-ea"/>
              <a:cs typeface="+mn-cs"/>
            </a:rPr>
            <a:t>自主財源の</a:t>
          </a:r>
          <a:r>
            <a:rPr kumimoji="1" lang="ja-JP" altLang="ja-JP" sz="1400">
              <a:solidFill>
                <a:schemeClr val="dk1"/>
              </a:solidFill>
              <a:effectLst/>
              <a:latin typeface="+mn-lt"/>
              <a:ea typeface="+mn-ea"/>
              <a:cs typeface="+mn-cs"/>
            </a:rPr>
            <a:t>確保に努める。</a:t>
          </a:r>
          <a:endParaRPr lang="ja-JP" altLang="ja-JP" sz="18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113393</xdr:rowOff>
    </xdr:to>
    <xdr:cxnSp macro="">
      <xdr:nvCxnSpPr>
        <xdr:cNvPr id="64" name="直線コネクタ 63"/>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111578</xdr:rowOff>
    </xdr:from>
    <xdr:to>
      <xdr:col>7</xdr:col>
      <xdr:colOff>152400</xdr:colOff>
      <xdr:row>42</xdr:row>
      <xdr:rowOff>111578</xdr:rowOff>
    </xdr:to>
    <xdr:cxnSp macro="">
      <xdr:nvCxnSpPr>
        <xdr:cNvPr id="69" name="直線コネクタ 68"/>
        <xdr:cNvCxnSpPr/>
      </xdr:nvCxnSpPr>
      <xdr:spPr>
        <a:xfrm>
          <a:off x="4114800" y="73124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76399</xdr:rowOff>
    </xdr:from>
    <xdr:ext cx="762000" cy="259045"/>
    <xdr:sp macro="" textlink="">
      <xdr:nvSpPr>
        <xdr:cNvPr id="70" name="財政力平均値テキスト"/>
        <xdr:cNvSpPr txBox="1"/>
      </xdr:nvSpPr>
      <xdr:spPr>
        <a:xfrm>
          <a:off x="5041900" y="6934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59872</xdr:rowOff>
    </xdr:from>
    <xdr:to>
      <xdr:col>7</xdr:col>
      <xdr:colOff>203200</xdr:colOff>
      <xdr:row>41</xdr:row>
      <xdr:rowOff>161472</xdr:rowOff>
    </xdr:to>
    <xdr:sp macro="" textlink="">
      <xdr:nvSpPr>
        <xdr:cNvPr id="71" name="フローチャート : 判断 70"/>
        <xdr:cNvSpPr/>
      </xdr:nvSpPr>
      <xdr:spPr>
        <a:xfrm>
          <a:off x="4902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111578</xdr:rowOff>
    </xdr:from>
    <xdr:to>
      <xdr:col>6</xdr:col>
      <xdr:colOff>0</xdr:colOff>
      <xdr:row>42</xdr:row>
      <xdr:rowOff>128815</xdr:rowOff>
    </xdr:to>
    <xdr:cxnSp macro="">
      <xdr:nvCxnSpPr>
        <xdr:cNvPr id="72" name="直線コネクタ 71"/>
        <xdr:cNvCxnSpPr/>
      </xdr:nvCxnSpPr>
      <xdr:spPr>
        <a:xfrm flipV="1">
          <a:off x="3225800" y="73124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128815</xdr:rowOff>
    </xdr:from>
    <xdr:to>
      <xdr:col>4</xdr:col>
      <xdr:colOff>482600</xdr:colOff>
      <xdr:row>42</xdr:row>
      <xdr:rowOff>128815</xdr:rowOff>
    </xdr:to>
    <xdr:cxnSp macro="">
      <xdr:nvCxnSpPr>
        <xdr:cNvPr id="75" name="直線コネクタ 74"/>
        <xdr:cNvCxnSpPr/>
      </xdr:nvCxnSpPr>
      <xdr:spPr>
        <a:xfrm>
          <a:off x="2336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59872</xdr:rowOff>
    </xdr:from>
    <xdr:to>
      <xdr:col>4</xdr:col>
      <xdr:colOff>533400</xdr:colOff>
      <xdr:row>41</xdr:row>
      <xdr:rowOff>161472</xdr:rowOff>
    </xdr:to>
    <xdr:sp macro="" textlink="">
      <xdr:nvSpPr>
        <xdr:cNvPr id="76" name="フローチャート : 判断 75"/>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199</xdr:rowOff>
    </xdr:from>
    <xdr:ext cx="762000" cy="259045"/>
    <xdr:sp macro="" textlink="">
      <xdr:nvSpPr>
        <xdr:cNvPr id="77" name="テキスト ボックス 76"/>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128815</xdr:rowOff>
    </xdr:from>
    <xdr:to>
      <xdr:col>3</xdr:col>
      <xdr:colOff>279400</xdr:colOff>
      <xdr:row>42</xdr:row>
      <xdr:rowOff>128815</xdr:rowOff>
    </xdr:to>
    <xdr:cxnSp macro="">
      <xdr:nvCxnSpPr>
        <xdr:cNvPr id="78" name="直線コネクタ 77"/>
        <xdr:cNvCxnSpPr/>
      </xdr:nvCxnSpPr>
      <xdr:spPr>
        <a:xfrm>
          <a:off x="1447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59872</xdr:rowOff>
    </xdr:from>
    <xdr:to>
      <xdr:col>3</xdr:col>
      <xdr:colOff>330200</xdr:colOff>
      <xdr:row>41</xdr:row>
      <xdr:rowOff>161472</xdr:rowOff>
    </xdr:to>
    <xdr:sp macro="" textlink="">
      <xdr:nvSpPr>
        <xdr:cNvPr id="79" name="フローチャート : 判断 78"/>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199</xdr:rowOff>
    </xdr:from>
    <xdr:ext cx="762000" cy="259045"/>
    <xdr:sp macro="" textlink="">
      <xdr:nvSpPr>
        <xdr:cNvPr id="80" name="テキスト ボックス 79"/>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1" name="フローチャート : 判断 80"/>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154412</xdr:rowOff>
    </xdr:from>
    <xdr:ext cx="762000" cy="259045"/>
    <xdr:sp macro="" textlink="">
      <xdr:nvSpPr>
        <xdr:cNvPr id="82" name="テキスト ボックス 81"/>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60778</xdr:rowOff>
    </xdr:from>
    <xdr:to>
      <xdr:col>7</xdr:col>
      <xdr:colOff>203200</xdr:colOff>
      <xdr:row>42</xdr:row>
      <xdr:rowOff>162378</xdr:rowOff>
    </xdr:to>
    <xdr:sp macro="" textlink="">
      <xdr:nvSpPr>
        <xdr:cNvPr id="88" name="円/楕円 87"/>
        <xdr:cNvSpPr/>
      </xdr:nvSpPr>
      <xdr:spPr>
        <a:xfrm>
          <a:off x="49022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32855</xdr:rowOff>
    </xdr:from>
    <xdr:ext cx="762000" cy="259045"/>
    <xdr:sp macro="" textlink="">
      <xdr:nvSpPr>
        <xdr:cNvPr id="89" name="財政力該当値テキスト"/>
        <xdr:cNvSpPr txBox="1"/>
      </xdr:nvSpPr>
      <xdr:spPr>
        <a:xfrm>
          <a:off x="5041900" y="723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60778</xdr:rowOff>
    </xdr:from>
    <xdr:to>
      <xdr:col>6</xdr:col>
      <xdr:colOff>50800</xdr:colOff>
      <xdr:row>42</xdr:row>
      <xdr:rowOff>162378</xdr:rowOff>
    </xdr:to>
    <xdr:sp macro="" textlink="">
      <xdr:nvSpPr>
        <xdr:cNvPr id="90" name="円/楕円 89"/>
        <xdr:cNvSpPr/>
      </xdr:nvSpPr>
      <xdr:spPr>
        <a:xfrm>
          <a:off x="4064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147155</xdr:rowOff>
    </xdr:from>
    <xdr:ext cx="736600" cy="259045"/>
    <xdr:sp macro="" textlink="">
      <xdr:nvSpPr>
        <xdr:cNvPr id="91" name="テキスト ボックス 90"/>
        <xdr:cNvSpPr txBox="1"/>
      </xdr:nvSpPr>
      <xdr:spPr>
        <a:xfrm>
          <a:off x="3733800" y="7348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78015</xdr:rowOff>
    </xdr:from>
    <xdr:to>
      <xdr:col>4</xdr:col>
      <xdr:colOff>533400</xdr:colOff>
      <xdr:row>43</xdr:row>
      <xdr:rowOff>8165</xdr:rowOff>
    </xdr:to>
    <xdr:sp macro="" textlink="">
      <xdr:nvSpPr>
        <xdr:cNvPr id="92" name="円/楕円 91"/>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93" name="テキスト ボックス 92"/>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78015</xdr:rowOff>
    </xdr:from>
    <xdr:to>
      <xdr:col>3</xdr:col>
      <xdr:colOff>330200</xdr:colOff>
      <xdr:row>43</xdr:row>
      <xdr:rowOff>8165</xdr:rowOff>
    </xdr:to>
    <xdr:sp macro="" textlink="">
      <xdr:nvSpPr>
        <xdr:cNvPr id="94" name="円/楕円 93"/>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164392</xdr:rowOff>
    </xdr:from>
    <xdr:ext cx="762000" cy="259045"/>
    <xdr:sp macro="" textlink="">
      <xdr:nvSpPr>
        <xdr:cNvPr id="95" name="テキスト ボックス 94"/>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96" name="円/楕円 95"/>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164392</xdr:rowOff>
    </xdr:from>
    <xdr:ext cx="762000" cy="259045"/>
    <xdr:sp macro="" textlink="">
      <xdr:nvSpPr>
        <xdr:cNvPr id="97" name="テキスト ボックス 96"/>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行財政改革による人件費の削減、補償金免除の繰上償還や公債費負担適正化計画の確実な実施により類似団体</a:t>
          </a:r>
          <a:r>
            <a:rPr kumimoji="1" lang="ja-JP" altLang="en-US" sz="1400">
              <a:solidFill>
                <a:schemeClr val="dk1"/>
              </a:solidFill>
              <a:effectLst/>
              <a:latin typeface="+mn-lt"/>
              <a:ea typeface="+mn-ea"/>
              <a:cs typeface="+mn-cs"/>
            </a:rPr>
            <a:t>の中で一番低い</a:t>
          </a:r>
          <a:r>
            <a:rPr kumimoji="1" lang="en-US" altLang="ja-JP" sz="1400">
              <a:solidFill>
                <a:schemeClr val="dk1"/>
              </a:solidFill>
              <a:effectLst/>
              <a:latin typeface="+mn-lt"/>
              <a:ea typeface="+mn-ea"/>
              <a:cs typeface="+mn-cs"/>
            </a:rPr>
            <a:t>80.8</a:t>
          </a:r>
          <a:r>
            <a:rPr kumimoji="1" lang="ja-JP" altLang="en-US" sz="1400">
              <a:solidFill>
                <a:schemeClr val="dk1"/>
              </a:solidFill>
              <a:effectLst/>
              <a:latin typeface="+mn-lt"/>
              <a:ea typeface="+mn-ea"/>
              <a:cs typeface="+mn-cs"/>
            </a:rPr>
            <a:t>％となっている</a:t>
          </a:r>
          <a:r>
            <a:rPr kumimoji="1" lang="ja-JP" altLang="ja-JP" sz="1400">
              <a:solidFill>
                <a:schemeClr val="dk1"/>
              </a:solidFill>
              <a:effectLst/>
              <a:latin typeface="+mn-lt"/>
              <a:ea typeface="+mn-ea"/>
              <a:cs typeface="+mn-cs"/>
            </a:rPr>
            <a:t>。今後も義務的経費の見直しや上昇抑制に努める。</a:t>
          </a:r>
          <a:endParaRPr lang="ja-JP" altLang="ja-JP" sz="18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27178</xdr:rowOff>
    </xdr:to>
    <xdr:cxnSp macro="">
      <xdr:nvCxnSpPr>
        <xdr:cNvPr id="125" name="直線コネクタ 124"/>
        <xdr:cNvCxnSpPr/>
      </xdr:nvCxnSpPr>
      <xdr:spPr>
        <a:xfrm flipV="1">
          <a:off x="4953000" y="10109708"/>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170705</xdr:rowOff>
    </xdr:from>
    <xdr:ext cx="762000" cy="259045"/>
    <xdr:sp macro="" textlink="">
      <xdr:nvSpPr>
        <xdr:cNvPr id="126" name="財政構造の弾力性最小値テキスト"/>
        <xdr:cNvSpPr txBox="1"/>
      </xdr:nvSpPr>
      <xdr:spPr>
        <a:xfrm>
          <a:off x="5041900" y="1114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7</xdr:col>
      <xdr:colOff>63500</xdr:colOff>
      <xdr:row>65</xdr:row>
      <xdr:rowOff>27178</xdr:rowOff>
    </xdr:from>
    <xdr:to>
      <xdr:col>7</xdr:col>
      <xdr:colOff>241300</xdr:colOff>
      <xdr:row>65</xdr:row>
      <xdr:rowOff>27178</xdr:rowOff>
    </xdr:to>
    <xdr:cxnSp macro="">
      <xdr:nvCxnSpPr>
        <xdr:cNvPr id="127" name="直線コネクタ 126"/>
        <xdr:cNvCxnSpPr/>
      </xdr:nvCxnSpPr>
      <xdr:spPr>
        <a:xfrm>
          <a:off x="4864100" y="1117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165608</xdr:rowOff>
    </xdr:from>
    <xdr:to>
      <xdr:col>7</xdr:col>
      <xdr:colOff>152400</xdr:colOff>
      <xdr:row>59</xdr:row>
      <xdr:rowOff>32766</xdr:rowOff>
    </xdr:to>
    <xdr:cxnSp macro="">
      <xdr:nvCxnSpPr>
        <xdr:cNvPr id="130" name="直線コネクタ 129"/>
        <xdr:cNvCxnSpPr/>
      </xdr:nvCxnSpPr>
      <xdr:spPr>
        <a:xfrm flipV="1">
          <a:off x="4114800" y="1010970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137177</xdr:rowOff>
    </xdr:from>
    <xdr:ext cx="762000" cy="259045"/>
    <xdr:sp macro="" textlink="">
      <xdr:nvSpPr>
        <xdr:cNvPr id="131" name="財政構造の弾力性平均値テキスト"/>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32" name="フローチャート : 判断 131"/>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23114</xdr:rowOff>
    </xdr:from>
    <xdr:to>
      <xdr:col>6</xdr:col>
      <xdr:colOff>0</xdr:colOff>
      <xdr:row>59</xdr:row>
      <xdr:rowOff>32766</xdr:rowOff>
    </xdr:to>
    <xdr:cxnSp macro="">
      <xdr:nvCxnSpPr>
        <xdr:cNvPr id="133" name="直線コネクタ 132"/>
        <xdr:cNvCxnSpPr/>
      </xdr:nvCxnSpPr>
      <xdr:spPr>
        <a:xfrm>
          <a:off x="3225800" y="1013866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63754</xdr:rowOff>
    </xdr:from>
    <xdr:to>
      <xdr:col>6</xdr:col>
      <xdr:colOff>50800</xdr:colOff>
      <xdr:row>61</xdr:row>
      <xdr:rowOff>165354</xdr:rowOff>
    </xdr:to>
    <xdr:sp macro="" textlink="">
      <xdr:nvSpPr>
        <xdr:cNvPr id="134" name="フローチャート : 判断 133"/>
        <xdr:cNvSpPr/>
      </xdr:nvSpPr>
      <xdr:spPr>
        <a:xfrm>
          <a:off x="4064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150131</xdr:rowOff>
    </xdr:from>
    <xdr:ext cx="736600" cy="259045"/>
    <xdr:sp macro="" textlink="">
      <xdr:nvSpPr>
        <xdr:cNvPr id="135" name="テキスト ボックス 134"/>
        <xdr:cNvSpPr txBox="1"/>
      </xdr:nvSpPr>
      <xdr:spPr>
        <a:xfrm>
          <a:off x="3733800" y="10608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23114</xdr:rowOff>
    </xdr:from>
    <xdr:to>
      <xdr:col>4</xdr:col>
      <xdr:colOff>482600</xdr:colOff>
      <xdr:row>59</xdr:row>
      <xdr:rowOff>100330</xdr:rowOff>
    </xdr:to>
    <xdr:cxnSp macro="">
      <xdr:nvCxnSpPr>
        <xdr:cNvPr id="136" name="直線コネクタ 135"/>
        <xdr:cNvCxnSpPr/>
      </xdr:nvCxnSpPr>
      <xdr:spPr>
        <a:xfrm flipV="1">
          <a:off x="2336800" y="1013866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7" name="フローチャート : 判断 136"/>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135653</xdr:rowOff>
    </xdr:from>
    <xdr:ext cx="762000" cy="259045"/>
    <xdr:sp macro="" textlink="">
      <xdr:nvSpPr>
        <xdr:cNvPr id="138" name="テキスト ボックス 137"/>
        <xdr:cNvSpPr txBox="1"/>
      </xdr:nvSpPr>
      <xdr:spPr>
        <a:xfrm>
          <a:off x="2844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100330</xdr:rowOff>
    </xdr:from>
    <xdr:to>
      <xdr:col>3</xdr:col>
      <xdr:colOff>279400</xdr:colOff>
      <xdr:row>61</xdr:row>
      <xdr:rowOff>133858</xdr:rowOff>
    </xdr:to>
    <xdr:cxnSp macro="">
      <xdr:nvCxnSpPr>
        <xdr:cNvPr id="139" name="直線コネクタ 138"/>
        <xdr:cNvCxnSpPr/>
      </xdr:nvCxnSpPr>
      <xdr:spPr>
        <a:xfrm flipV="1">
          <a:off x="1447800" y="10215880"/>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40" name="フローチャート : 判断 139"/>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68089</xdr:rowOff>
    </xdr:from>
    <xdr:ext cx="762000" cy="259045"/>
    <xdr:sp macro="" textlink="">
      <xdr:nvSpPr>
        <xdr:cNvPr id="141" name="テキスト ボックス 140"/>
        <xdr:cNvSpPr txBox="1"/>
      </xdr:nvSpPr>
      <xdr:spPr>
        <a:xfrm>
          <a:off x="1955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2" name="フローチャート :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136923</xdr:rowOff>
    </xdr:from>
    <xdr:ext cx="762000" cy="259045"/>
    <xdr:sp macro="" textlink="">
      <xdr:nvSpPr>
        <xdr:cNvPr id="143" name="テキスト ボックス 142"/>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58</xdr:row>
      <xdr:rowOff>114808</xdr:rowOff>
    </xdr:from>
    <xdr:to>
      <xdr:col>7</xdr:col>
      <xdr:colOff>203200</xdr:colOff>
      <xdr:row>59</xdr:row>
      <xdr:rowOff>44958</xdr:rowOff>
    </xdr:to>
    <xdr:sp macro="" textlink="">
      <xdr:nvSpPr>
        <xdr:cNvPr id="149" name="円/楕円 148"/>
        <xdr:cNvSpPr/>
      </xdr:nvSpPr>
      <xdr:spPr>
        <a:xfrm>
          <a:off x="4902200" y="1005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36085</xdr:rowOff>
    </xdr:from>
    <xdr:ext cx="762000" cy="259045"/>
    <xdr:sp macro="" textlink="">
      <xdr:nvSpPr>
        <xdr:cNvPr id="150" name="財政構造の弾力性該当値テキスト"/>
        <xdr:cNvSpPr txBox="1"/>
      </xdr:nvSpPr>
      <xdr:spPr>
        <a:xfrm>
          <a:off x="5041900" y="998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153416</xdr:rowOff>
    </xdr:from>
    <xdr:to>
      <xdr:col>6</xdr:col>
      <xdr:colOff>50800</xdr:colOff>
      <xdr:row>59</xdr:row>
      <xdr:rowOff>83566</xdr:rowOff>
    </xdr:to>
    <xdr:sp macro="" textlink="">
      <xdr:nvSpPr>
        <xdr:cNvPr id="151" name="円/楕円 150"/>
        <xdr:cNvSpPr/>
      </xdr:nvSpPr>
      <xdr:spPr>
        <a:xfrm>
          <a:off x="4064000" y="1009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93743</xdr:rowOff>
    </xdr:from>
    <xdr:ext cx="736600" cy="259045"/>
    <xdr:sp macro="" textlink="">
      <xdr:nvSpPr>
        <xdr:cNvPr id="152" name="テキスト ボックス 151"/>
        <xdr:cNvSpPr txBox="1"/>
      </xdr:nvSpPr>
      <xdr:spPr>
        <a:xfrm>
          <a:off x="3733800" y="9866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143764</xdr:rowOff>
    </xdr:from>
    <xdr:to>
      <xdr:col>4</xdr:col>
      <xdr:colOff>533400</xdr:colOff>
      <xdr:row>59</xdr:row>
      <xdr:rowOff>73914</xdr:rowOff>
    </xdr:to>
    <xdr:sp macro="" textlink="">
      <xdr:nvSpPr>
        <xdr:cNvPr id="153" name="円/楕円 152"/>
        <xdr:cNvSpPr/>
      </xdr:nvSpPr>
      <xdr:spPr>
        <a:xfrm>
          <a:off x="31750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84091</xdr:rowOff>
    </xdr:from>
    <xdr:ext cx="762000" cy="259045"/>
    <xdr:sp macro="" textlink="">
      <xdr:nvSpPr>
        <xdr:cNvPr id="154" name="テキスト ボックス 153"/>
        <xdr:cNvSpPr txBox="1"/>
      </xdr:nvSpPr>
      <xdr:spPr>
        <a:xfrm>
          <a:off x="2844800" y="98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49530</xdr:rowOff>
    </xdr:from>
    <xdr:to>
      <xdr:col>3</xdr:col>
      <xdr:colOff>330200</xdr:colOff>
      <xdr:row>59</xdr:row>
      <xdr:rowOff>151130</xdr:rowOff>
    </xdr:to>
    <xdr:sp macro="" textlink="">
      <xdr:nvSpPr>
        <xdr:cNvPr id="155" name="円/楕円 154"/>
        <xdr:cNvSpPr/>
      </xdr:nvSpPr>
      <xdr:spPr>
        <a:xfrm>
          <a:off x="2286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161307</xdr:rowOff>
    </xdr:from>
    <xdr:ext cx="762000" cy="259045"/>
    <xdr:sp macro="" textlink="">
      <xdr:nvSpPr>
        <xdr:cNvPr id="156" name="テキスト ボックス 155"/>
        <xdr:cNvSpPr txBox="1"/>
      </xdr:nvSpPr>
      <xdr:spPr>
        <a:xfrm>
          <a:off x="1955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83058</xdr:rowOff>
    </xdr:from>
    <xdr:to>
      <xdr:col>2</xdr:col>
      <xdr:colOff>127000</xdr:colOff>
      <xdr:row>62</xdr:row>
      <xdr:rowOff>13208</xdr:rowOff>
    </xdr:to>
    <xdr:sp macro="" textlink="">
      <xdr:nvSpPr>
        <xdr:cNvPr id="157" name="円/楕円 156"/>
        <xdr:cNvSpPr/>
      </xdr:nvSpPr>
      <xdr:spPr>
        <a:xfrm>
          <a:off x="1397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169435</xdr:rowOff>
    </xdr:from>
    <xdr:ext cx="762000" cy="259045"/>
    <xdr:sp macro="" textlink="">
      <xdr:nvSpPr>
        <xdr:cNvPr id="158" name="テキスト ボックス 157"/>
        <xdr:cNvSpPr txBox="1"/>
      </xdr:nvSpPr>
      <xdr:spPr>
        <a:xfrm>
          <a:off x="1066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[169,243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行財政改革により経常経費の削減を行っているが順位は類似団体平均を下回っている。決算額については全国平均を上回っており、引き続き人件費や物件費の抑制に努める。</a:t>
          </a:r>
          <a:endParaRPr lang="ja-JP" altLang="ja-JP" sz="18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163035</xdr:rowOff>
    </xdr:from>
    <xdr:to>
      <xdr:col>7</xdr:col>
      <xdr:colOff>152400</xdr:colOff>
      <xdr:row>89</xdr:row>
      <xdr:rowOff>94848</xdr:rowOff>
    </xdr:to>
    <xdr:cxnSp macro="">
      <xdr:nvCxnSpPr>
        <xdr:cNvPr id="186" name="直線コネクタ 185"/>
        <xdr:cNvCxnSpPr/>
      </xdr:nvCxnSpPr>
      <xdr:spPr>
        <a:xfrm flipV="1">
          <a:off x="4953000" y="13879035"/>
          <a:ext cx="0" cy="14748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66925</xdr:rowOff>
    </xdr:from>
    <xdr:ext cx="762000" cy="259045"/>
    <xdr:sp macro="" textlink="">
      <xdr:nvSpPr>
        <xdr:cNvPr id="187" name="人件費・物件費等の状況最小値テキスト"/>
        <xdr:cNvSpPr txBox="1"/>
      </xdr:nvSpPr>
      <xdr:spPr>
        <a:xfrm>
          <a:off x="5041900" y="1532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405,180</a:t>
          </a:r>
          <a:endParaRPr kumimoji="1" lang="ja-JP" altLang="en-US" sz="1000" b="1">
            <a:latin typeface="ＭＳ Ｐゴシック"/>
          </a:endParaRPr>
        </a:p>
      </xdr:txBody>
    </xdr:sp>
    <xdr:clientData/>
  </xdr:oneCellAnchor>
  <xdr:twoCellAnchor>
    <xdr:from>
      <xdr:col>7</xdr:col>
      <xdr:colOff>63500</xdr:colOff>
      <xdr:row>89</xdr:row>
      <xdr:rowOff>94848</xdr:rowOff>
    </xdr:from>
    <xdr:to>
      <xdr:col>7</xdr:col>
      <xdr:colOff>241300</xdr:colOff>
      <xdr:row>89</xdr:row>
      <xdr:rowOff>94848</xdr:rowOff>
    </xdr:to>
    <xdr:cxnSp macro="">
      <xdr:nvCxnSpPr>
        <xdr:cNvPr id="188" name="直線コネクタ 187"/>
        <xdr:cNvCxnSpPr/>
      </xdr:nvCxnSpPr>
      <xdr:spPr>
        <a:xfrm>
          <a:off x="4864100" y="1535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77962</xdr:rowOff>
    </xdr:from>
    <xdr:ext cx="762000" cy="259045"/>
    <xdr:sp macro="" textlink="">
      <xdr:nvSpPr>
        <xdr:cNvPr id="189" name="人件費・物件費等の状況最大値テキスト"/>
        <xdr:cNvSpPr txBox="1"/>
      </xdr:nvSpPr>
      <xdr:spPr>
        <a:xfrm>
          <a:off x="5041900" y="1362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99,572</a:t>
          </a:r>
          <a:endParaRPr kumimoji="1" lang="ja-JP" altLang="en-US" sz="1000" b="1">
            <a:latin typeface="ＭＳ Ｐゴシック"/>
          </a:endParaRPr>
        </a:p>
      </xdr:txBody>
    </xdr:sp>
    <xdr:clientData/>
  </xdr:oneCellAnchor>
  <xdr:twoCellAnchor>
    <xdr:from>
      <xdr:col>7</xdr:col>
      <xdr:colOff>63500</xdr:colOff>
      <xdr:row>80</xdr:row>
      <xdr:rowOff>163035</xdr:rowOff>
    </xdr:from>
    <xdr:to>
      <xdr:col>7</xdr:col>
      <xdr:colOff>241300</xdr:colOff>
      <xdr:row>80</xdr:row>
      <xdr:rowOff>163035</xdr:rowOff>
    </xdr:to>
    <xdr:cxnSp macro="">
      <xdr:nvCxnSpPr>
        <xdr:cNvPr id="190" name="直線コネクタ 189"/>
        <xdr:cNvCxnSpPr/>
      </xdr:nvCxnSpPr>
      <xdr:spPr>
        <a:xfrm>
          <a:off x="4864100" y="1387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156367</xdr:rowOff>
    </xdr:from>
    <xdr:to>
      <xdr:col>7</xdr:col>
      <xdr:colOff>152400</xdr:colOff>
      <xdr:row>82</xdr:row>
      <xdr:rowOff>164103</xdr:rowOff>
    </xdr:to>
    <xdr:cxnSp macro="">
      <xdr:nvCxnSpPr>
        <xdr:cNvPr id="191" name="直線コネクタ 190"/>
        <xdr:cNvCxnSpPr/>
      </xdr:nvCxnSpPr>
      <xdr:spPr>
        <a:xfrm flipV="1">
          <a:off x="4114800" y="14215267"/>
          <a:ext cx="838200" cy="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34540</xdr:rowOff>
    </xdr:from>
    <xdr:ext cx="762000" cy="259045"/>
    <xdr:sp macro="" textlink="">
      <xdr:nvSpPr>
        <xdr:cNvPr id="192" name="人件費・物件費等の状況平均値テキスト"/>
        <xdr:cNvSpPr txBox="1"/>
      </xdr:nvSpPr>
      <xdr:spPr>
        <a:xfrm>
          <a:off x="5041900" y="13921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18013</xdr:rowOff>
    </xdr:from>
    <xdr:to>
      <xdr:col>7</xdr:col>
      <xdr:colOff>203200</xdr:colOff>
      <xdr:row>82</xdr:row>
      <xdr:rowOff>119613</xdr:rowOff>
    </xdr:to>
    <xdr:sp macro="" textlink="">
      <xdr:nvSpPr>
        <xdr:cNvPr id="193" name="フローチャート : 判断 192"/>
        <xdr:cNvSpPr/>
      </xdr:nvSpPr>
      <xdr:spPr>
        <a:xfrm>
          <a:off x="4902200" y="1407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77558</xdr:rowOff>
    </xdr:from>
    <xdr:to>
      <xdr:col>6</xdr:col>
      <xdr:colOff>0</xdr:colOff>
      <xdr:row>82</xdr:row>
      <xdr:rowOff>164103</xdr:rowOff>
    </xdr:to>
    <xdr:cxnSp macro="">
      <xdr:nvCxnSpPr>
        <xdr:cNvPr id="194" name="直線コネクタ 193"/>
        <xdr:cNvCxnSpPr/>
      </xdr:nvCxnSpPr>
      <xdr:spPr>
        <a:xfrm>
          <a:off x="3225800" y="14136458"/>
          <a:ext cx="889000" cy="8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141604</xdr:rowOff>
    </xdr:from>
    <xdr:to>
      <xdr:col>6</xdr:col>
      <xdr:colOff>50800</xdr:colOff>
      <xdr:row>82</xdr:row>
      <xdr:rowOff>71754</xdr:rowOff>
    </xdr:to>
    <xdr:sp macro="" textlink="">
      <xdr:nvSpPr>
        <xdr:cNvPr id="195" name="フローチャート : 判断 194"/>
        <xdr:cNvSpPr/>
      </xdr:nvSpPr>
      <xdr:spPr>
        <a:xfrm>
          <a:off x="4064000" y="1402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81931</xdr:rowOff>
    </xdr:from>
    <xdr:ext cx="736600" cy="259045"/>
    <xdr:sp macro="" textlink="">
      <xdr:nvSpPr>
        <xdr:cNvPr id="196" name="テキスト ボックス 195"/>
        <xdr:cNvSpPr txBox="1"/>
      </xdr:nvSpPr>
      <xdr:spPr>
        <a:xfrm>
          <a:off x="3733800" y="13797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141,184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71651</xdr:rowOff>
    </xdr:from>
    <xdr:to>
      <xdr:col>4</xdr:col>
      <xdr:colOff>482600</xdr:colOff>
      <xdr:row>82</xdr:row>
      <xdr:rowOff>77558</xdr:rowOff>
    </xdr:to>
    <xdr:cxnSp macro="">
      <xdr:nvCxnSpPr>
        <xdr:cNvPr id="197" name="直線コネクタ 196"/>
        <xdr:cNvCxnSpPr/>
      </xdr:nvCxnSpPr>
      <xdr:spPr>
        <a:xfrm>
          <a:off x="2336800" y="14130551"/>
          <a:ext cx="889000" cy="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23120</xdr:rowOff>
    </xdr:from>
    <xdr:to>
      <xdr:col>4</xdr:col>
      <xdr:colOff>533400</xdr:colOff>
      <xdr:row>82</xdr:row>
      <xdr:rowOff>124720</xdr:rowOff>
    </xdr:to>
    <xdr:sp macro="" textlink="">
      <xdr:nvSpPr>
        <xdr:cNvPr id="198" name="フローチャート : 判断 197"/>
        <xdr:cNvSpPr/>
      </xdr:nvSpPr>
      <xdr:spPr>
        <a:xfrm>
          <a:off x="3175000" y="14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134897</xdr:rowOff>
    </xdr:from>
    <xdr:ext cx="762000" cy="259045"/>
    <xdr:sp macro="" textlink="">
      <xdr:nvSpPr>
        <xdr:cNvPr id="199" name="テキスト ボックス 198"/>
        <xdr:cNvSpPr txBox="1"/>
      </xdr:nvSpPr>
      <xdr:spPr>
        <a:xfrm>
          <a:off x="2844800" y="13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37531</xdr:rowOff>
    </xdr:from>
    <xdr:to>
      <xdr:col>3</xdr:col>
      <xdr:colOff>279400</xdr:colOff>
      <xdr:row>82</xdr:row>
      <xdr:rowOff>71651</xdr:rowOff>
    </xdr:to>
    <xdr:cxnSp macro="">
      <xdr:nvCxnSpPr>
        <xdr:cNvPr id="200" name="直線コネクタ 199"/>
        <xdr:cNvCxnSpPr/>
      </xdr:nvCxnSpPr>
      <xdr:spPr>
        <a:xfrm>
          <a:off x="1447800" y="14096431"/>
          <a:ext cx="889000" cy="3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380</xdr:rowOff>
    </xdr:from>
    <xdr:to>
      <xdr:col>3</xdr:col>
      <xdr:colOff>330200</xdr:colOff>
      <xdr:row>82</xdr:row>
      <xdr:rowOff>101980</xdr:rowOff>
    </xdr:to>
    <xdr:sp macro="" textlink="">
      <xdr:nvSpPr>
        <xdr:cNvPr id="201" name="フローチャート : 判断 200"/>
        <xdr:cNvSpPr/>
      </xdr:nvSpPr>
      <xdr:spPr>
        <a:xfrm>
          <a:off x="2286000" y="1405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112157</xdr:rowOff>
    </xdr:from>
    <xdr:ext cx="762000" cy="259045"/>
    <xdr:sp macro="" textlink="">
      <xdr:nvSpPr>
        <xdr:cNvPr id="202" name="テキスト ボックス 201"/>
        <xdr:cNvSpPr txBox="1"/>
      </xdr:nvSpPr>
      <xdr:spPr>
        <a:xfrm>
          <a:off x="1955800" y="1382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9356</xdr:rowOff>
    </xdr:from>
    <xdr:to>
      <xdr:col>2</xdr:col>
      <xdr:colOff>127000</xdr:colOff>
      <xdr:row>82</xdr:row>
      <xdr:rowOff>110956</xdr:rowOff>
    </xdr:to>
    <xdr:sp macro="" textlink="">
      <xdr:nvSpPr>
        <xdr:cNvPr id="203" name="フローチャート : 判断 202"/>
        <xdr:cNvSpPr/>
      </xdr:nvSpPr>
      <xdr:spPr>
        <a:xfrm>
          <a:off x="1397000" y="140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95733</xdr:rowOff>
    </xdr:from>
    <xdr:ext cx="762000" cy="259045"/>
    <xdr:sp macro="" textlink="">
      <xdr:nvSpPr>
        <xdr:cNvPr id="204" name="テキスト ボックス 203"/>
        <xdr:cNvSpPr txBox="1"/>
      </xdr:nvSpPr>
      <xdr:spPr>
        <a:xfrm>
          <a:off x="1066800" y="141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105567</xdr:rowOff>
    </xdr:from>
    <xdr:to>
      <xdr:col>7</xdr:col>
      <xdr:colOff>203200</xdr:colOff>
      <xdr:row>83</xdr:row>
      <xdr:rowOff>35717</xdr:rowOff>
    </xdr:to>
    <xdr:sp macro="" textlink="">
      <xdr:nvSpPr>
        <xdr:cNvPr id="210" name="円/楕円 209"/>
        <xdr:cNvSpPr/>
      </xdr:nvSpPr>
      <xdr:spPr>
        <a:xfrm>
          <a:off x="4902200" y="1416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77644</xdr:rowOff>
    </xdr:from>
    <xdr:ext cx="762000" cy="259045"/>
    <xdr:sp macro="" textlink="">
      <xdr:nvSpPr>
        <xdr:cNvPr id="211" name="人件費・物件費等の状況該当値テキスト"/>
        <xdr:cNvSpPr txBox="1"/>
      </xdr:nvSpPr>
      <xdr:spPr>
        <a:xfrm>
          <a:off x="5041900" y="1413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169,243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113303</xdr:rowOff>
    </xdr:from>
    <xdr:to>
      <xdr:col>6</xdr:col>
      <xdr:colOff>50800</xdr:colOff>
      <xdr:row>83</xdr:row>
      <xdr:rowOff>43453</xdr:rowOff>
    </xdr:to>
    <xdr:sp macro="" textlink="">
      <xdr:nvSpPr>
        <xdr:cNvPr id="212" name="円/楕円 211"/>
        <xdr:cNvSpPr/>
      </xdr:nvSpPr>
      <xdr:spPr>
        <a:xfrm>
          <a:off x="4064000" y="1417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28230</xdr:rowOff>
    </xdr:from>
    <xdr:ext cx="736600" cy="259045"/>
    <xdr:sp macro="" textlink="">
      <xdr:nvSpPr>
        <xdr:cNvPr id="213" name="テキスト ボックス 212"/>
        <xdr:cNvSpPr txBox="1"/>
      </xdr:nvSpPr>
      <xdr:spPr>
        <a:xfrm>
          <a:off x="3733800" y="14258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170,846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26758</xdr:rowOff>
    </xdr:from>
    <xdr:to>
      <xdr:col>4</xdr:col>
      <xdr:colOff>533400</xdr:colOff>
      <xdr:row>82</xdr:row>
      <xdr:rowOff>128358</xdr:rowOff>
    </xdr:to>
    <xdr:sp macro="" textlink="">
      <xdr:nvSpPr>
        <xdr:cNvPr id="214" name="円/楕円 213"/>
        <xdr:cNvSpPr/>
      </xdr:nvSpPr>
      <xdr:spPr>
        <a:xfrm>
          <a:off x="3175000" y="1408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113135</xdr:rowOff>
    </xdr:from>
    <xdr:ext cx="762000" cy="259045"/>
    <xdr:sp macro="" textlink="">
      <xdr:nvSpPr>
        <xdr:cNvPr id="215" name="テキスト ボックス 214"/>
        <xdr:cNvSpPr txBox="1"/>
      </xdr:nvSpPr>
      <xdr:spPr>
        <a:xfrm>
          <a:off x="2844800" y="14172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152,913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20851</xdr:rowOff>
    </xdr:from>
    <xdr:to>
      <xdr:col>3</xdr:col>
      <xdr:colOff>330200</xdr:colOff>
      <xdr:row>82</xdr:row>
      <xdr:rowOff>122451</xdr:rowOff>
    </xdr:to>
    <xdr:sp macro="" textlink="">
      <xdr:nvSpPr>
        <xdr:cNvPr id="216" name="円/楕円 215"/>
        <xdr:cNvSpPr/>
      </xdr:nvSpPr>
      <xdr:spPr>
        <a:xfrm>
          <a:off x="2286000" y="1407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107228</xdr:rowOff>
    </xdr:from>
    <xdr:ext cx="762000" cy="259045"/>
    <xdr:sp macro="" textlink="">
      <xdr:nvSpPr>
        <xdr:cNvPr id="217" name="テキスト ボックス 216"/>
        <xdr:cNvSpPr txBox="1"/>
      </xdr:nvSpPr>
      <xdr:spPr>
        <a:xfrm>
          <a:off x="1955800" y="1416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151,689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158181</xdr:rowOff>
    </xdr:from>
    <xdr:to>
      <xdr:col>2</xdr:col>
      <xdr:colOff>127000</xdr:colOff>
      <xdr:row>82</xdr:row>
      <xdr:rowOff>88331</xdr:rowOff>
    </xdr:to>
    <xdr:sp macro="" textlink="">
      <xdr:nvSpPr>
        <xdr:cNvPr id="218" name="円/楕円 217"/>
        <xdr:cNvSpPr/>
      </xdr:nvSpPr>
      <xdr:spPr>
        <a:xfrm>
          <a:off x="1397000" y="1404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98508</xdr:rowOff>
    </xdr:from>
    <xdr:ext cx="762000" cy="259045"/>
    <xdr:sp macro="" textlink="">
      <xdr:nvSpPr>
        <xdr:cNvPr id="219" name="テキスト ボックス 218"/>
        <xdr:cNvSpPr txBox="1"/>
      </xdr:nvSpPr>
      <xdr:spPr>
        <a:xfrm>
          <a:off x="1066800" y="1381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144,619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ラスパイレス指数は前年度と比較すると</a:t>
          </a:r>
          <a:r>
            <a:rPr kumimoji="1" lang="en-US" altLang="ja-JP" sz="1400">
              <a:latin typeface="ＭＳ Ｐゴシック"/>
            </a:rPr>
            <a:t>0.2</a:t>
          </a:r>
          <a:r>
            <a:rPr kumimoji="1" lang="ja-JP" altLang="en-US" sz="1400">
              <a:latin typeface="ＭＳ Ｐゴシック"/>
            </a:rPr>
            <a:t>下降したが、</a:t>
          </a:r>
          <a:r>
            <a:rPr kumimoji="1" lang="en-US" altLang="ja-JP" sz="1400">
              <a:latin typeface="ＭＳ Ｐゴシック"/>
            </a:rPr>
            <a:t>99.5</a:t>
          </a:r>
          <a:r>
            <a:rPr kumimoji="1" lang="ja-JP" altLang="en-US" sz="1400">
              <a:latin typeface="ＭＳ Ｐゴシック"/>
            </a:rPr>
            <a:t>と類似団体と比較すると若干高い数値となっている。国との職員の年齢構成バランス及び給料表の実質的な引上げ率の相違がラスパイレス指数の変動の主な要因となっている。平成</a:t>
          </a:r>
          <a:r>
            <a:rPr kumimoji="1" lang="en-US" altLang="ja-JP" sz="1400">
              <a:latin typeface="ＭＳ Ｐゴシック"/>
            </a:rPr>
            <a:t>18</a:t>
          </a:r>
          <a:r>
            <a:rPr kumimoji="1" lang="ja-JP" altLang="en-US" sz="1400">
              <a:latin typeface="ＭＳ Ｐゴシック"/>
            </a:rPr>
            <a:t>年度の給与構造の見直し及び平成</a:t>
          </a:r>
          <a:r>
            <a:rPr kumimoji="1" lang="en-US" altLang="ja-JP" sz="1400">
              <a:latin typeface="ＭＳ Ｐゴシック"/>
            </a:rPr>
            <a:t>27</a:t>
          </a:r>
          <a:r>
            <a:rPr kumimoji="1" lang="ja-JP" altLang="en-US" sz="1400">
              <a:latin typeface="ＭＳ Ｐゴシック"/>
            </a:rPr>
            <a:t>年度の給与制度の総合的見直しについては国に準じて導入していることから、引き続き地域民間給与の反映、年功的な給与上昇の抑制に努める。</a:t>
          </a:r>
          <a:endParaRPr kumimoji="1" lang="en-US" altLang="ja-JP" sz="14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136071</xdr:rowOff>
    </xdr:to>
    <xdr:cxnSp macro="">
      <xdr:nvCxnSpPr>
        <xdr:cNvPr id="250" name="直線コネクタ 249"/>
        <xdr:cNvCxnSpPr/>
      </xdr:nvCxnSpPr>
      <xdr:spPr>
        <a:xfrm flipV="1">
          <a:off x="17018000" y="13720234"/>
          <a:ext cx="0" cy="1160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108148</xdr:rowOff>
    </xdr:from>
    <xdr:ext cx="762000" cy="259045"/>
    <xdr:sp macro="" textlink="">
      <xdr:nvSpPr>
        <xdr:cNvPr id="251" name="給与水準   （国との比較）最小値テキスト"/>
        <xdr:cNvSpPr txBox="1"/>
      </xdr:nvSpPr>
      <xdr:spPr>
        <a:xfrm>
          <a:off x="17106900" y="14852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86</xdr:row>
      <xdr:rowOff>136071</xdr:rowOff>
    </xdr:from>
    <xdr:to>
      <xdr:col>24</xdr:col>
      <xdr:colOff>647700</xdr:colOff>
      <xdr:row>86</xdr:row>
      <xdr:rowOff>136071</xdr:rowOff>
    </xdr:to>
    <xdr:cxnSp macro="">
      <xdr:nvCxnSpPr>
        <xdr:cNvPr id="252" name="直線コネクタ 251"/>
        <xdr:cNvCxnSpPr/>
      </xdr:nvCxnSpPr>
      <xdr:spPr>
        <a:xfrm>
          <a:off x="169291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88295</xdr:rowOff>
    </xdr:from>
    <xdr:to>
      <xdr:col>24</xdr:col>
      <xdr:colOff>558800</xdr:colOff>
      <xdr:row>84</xdr:row>
      <xdr:rowOff>111277</xdr:rowOff>
    </xdr:to>
    <xdr:cxnSp macro="">
      <xdr:nvCxnSpPr>
        <xdr:cNvPr id="255" name="直線コネクタ 254"/>
        <xdr:cNvCxnSpPr/>
      </xdr:nvCxnSpPr>
      <xdr:spPr>
        <a:xfrm flipV="1">
          <a:off x="16179800" y="14490095"/>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132641</xdr:rowOff>
    </xdr:from>
    <xdr:ext cx="762000" cy="259045"/>
    <xdr:sp macro="" textlink="">
      <xdr:nvSpPr>
        <xdr:cNvPr id="256" name="給与水準   （国との比較）平均値テキスト"/>
        <xdr:cNvSpPr txBox="1"/>
      </xdr:nvSpPr>
      <xdr:spPr>
        <a:xfrm>
          <a:off x="17106900" y="14020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116114</xdr:rowOff>
    </xdr:from>
    <xdr:to>
      <xdr:col>24</xdr:col>
      <xdr:colOff>609600</xdr:colOff>
      <xdr:row>83</xdr:row>
      <xdr:rowOff>46264</xdr:rowOff>
    </xdr:to>
    <xdr:sp macro="" textlink="">
      <xdr:nvSpPr>
        <xdr:cNvPr id="257" name="フローチャート : 判断 256"/>
        <xdr:cNvSpPr/>
      </xdr:nvSpPr>
      <xdr:spPr>
        <a:xfrm>
          <a:off x="169672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19352</xdr:rowOff>
    </xdr:from>
    <xdr:to>
      <xdr:col>23</xdr:col>
      <xdr:colOff>406400</xdr:colOff>
      <xdr:row>84</xdr:row>
      <xdr:rowOff>111277</xdr:rowOff>
    </xdr:to>
    <xdr:cxnSp macro="">
      <xdr:nvCxnSpPr>
        <xdr:cNvPr id="258" name="直線コネクタ 257"/>
        <xdr:cNvCxnSpPr/>
      </xdr:nvCxnSpPr>
      <xdr:spPr>
        <a:xfrm>
          <a:off x="15290800" y="14421152"/>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162077</xdr:rowOff>
    </xdr:from>
    <xdr:to>
      <xdr:col>23</xdr:col>
      <xdr:colOff>457200</xdr:colOff>
      <xdr:row>83</xdr:row>
      <xdr:rowOff>92227</xdr:rowOff>
    </xdr:to>
    <xdr:sp macro="" textlink="">
      <xdr:nvSpPr>
        <xdr:cNvPr id="259" name="フローチャート : 判断 258"/>
        <xdr:cNvSpPr/>
      </xdr:nvSpPr>
      <xdr:spPr>
        <a:xfrm>
          <a:off x="161290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102404</xdr:rowOff>
    </xdr:from>
    <xdr:ext cx="736600" cy="259045"/>
    <xdr:sp macro="" textlink="">
      <xdr:nvSpPr>
        <xdr:cNvPr id="260" name="テキスト ボックス 259"/>
        <xdr:cNvSpPr txBox="1"/>
      </xdr:nvSpPr>
      <xdr:spPr>
        <a:xfrm>
          <a:off x="15798800" y="1398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19352</xdr:rowOff>
    </xdr:from>
    <xdr:to>
      <xdr:col>22</xdr:col>
      <xdr:colOff>203200</xdr:colOff>
      <xdr:row>84</xdr:row>
      <xdr:rowOff>99786</xdr:rowOff>
    </xdr:to>
    <xdr:cxnSp macro="">
      <xdr:nvCxnSpPr>
        <xdr:cNvPr id="261" name="直線コネクタ 260"/>
        <xdr:cNvCxnSpPr/>
      </xdr:nvCxnSpPr>
      <xdr:spPr>
        <a:xfrm flipV="1">
          <a:off x="14401800" y="14421152"/>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93134</xdr:rowOff>
    </xdr:from>
    <xdr:to>
      <xdr:col>22</xdr:col>
      <xdr:colOff>254000</xdr:colOff>
      <xdr:row>83</xdr:row>
      <xdr:rowOff>23284</xdr:rowOff>
    </xdr:to>
    <xdr:sp macro="" textlink="">
      <xdr:nvSpPr>
        <xdr:cNvPr id="262" name="フローチャート : 判断 261"/>
        <xdr:cNvSpPr/>
      </xdr:nvSpPr>
      <xdr:spPr>
        <a:xfrm>
          <a:off x="15240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33461</xdr:rowOff>
    </xdr:from>
    <xdr:ext cx="762000" cy="259045"/>
    <xdr:sp macro="" textlink="">
      <xdr:nvSpPr>
        <xdr:cNvPr id="263" name="テキスト ボックス 262"/>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99786</xdr:rowOff>
    </xdr:from>
    <xdr:to>
      <xdr:col>21</xdr:col>
      <xdr:colOff>0</xdr:colOff>
      <xdr:row>89</xdr:row>
      <xdr:rowOff>138793</xdr:rowOff>
    </xdr:to>
    <xdr:cxnSp macro="">
      <xdr:nvCxnSpPr>
        <xdr:cNvPr id="264" name="直線コネクタ 263"/>
        <xdr:cNvCxnSpPr/>
      </xdr:nvCxnSpPr>
      <xdr:spPr>
        <a:xfrm flipV="1">
          <a:off x="13512800" y="14501586"/>
          <a:ext cx="8890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70152</xdr:rowOff>
    </xdr:from>
    <xdr:to>
      <xdr:col>21</xdr:col>
      <xdr:colOff>50800</xdr:colOff>
      <xdr:row>83</xdr:row>
      <xdr:rowOff>302</xdr:rowOff>
    </xdr:to>
    <xdr:sp macro="" textlink="">
      <xdr:nvSpPr>
        <xdr:cNvPr id="265" name="フローチャート : 判断 264"/>
        <xdr:cNvSpPr/>
      </xdr:nvSpPr>
      <xdr:spPr>
        <a:xfrm>
          <a:off x="14351000" y="141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10479</xdr:rowOff>
    </xdr:from>
    <xdr:ext cx="762000" cy="259045"/>
    <xdr:sp macro="" textlink="">
      <xdr:nvSpPr>
        <xdr:cNvPr id="266" name="テキスト ボックス 265"/>
        <xdr:cNvSpPr txBox="1"/>
      </xdr:nvSpPr>
      <xdr:spPr>
        <a:xfrm>
          <a:off x="14020800" y="1389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109159</xdr:rowOff>
    </xdr:from>
    <xdr:to>
      <xdr:col>19</xdr:col>
      <xdr:colOff>533400</xdr:colOff>
      <xdr:row>88</xdr:row>
      <xdr:rowOff>39309</xdr:rowOff>
    </xdr:to>
    <xdr:sp macro="" textlink="">
      <xdr:nvSpPr>
        <xdr:cNvPr id="267" name="フローチャート : 判断 266"/>
        <xdr:cNvSpPr/>
      </xdr:nvSpPr>
      <xdr:spPr>
        <a:xfrm>
          <a:off x="13462000" y="1502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49486</xdr:rowOff>
    </xdr:from>
    <xdr:ext cx="762000" cy="259045"/>
    <xdr:sp macro="" textlink="">
      <xdr:nvSpPr>
        <xdr:cNvPr id="268" name="テキスト ボックス 267"/>
        <xdr:cNvSpPr txBox="1"/>
      </xdr:nvSpPr>
      <xdr:spPr>
        <a:xfrm>
          <a:off x="13131800" y="1479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37495</xdr:rowOff>
    </xdr:from>
    <xdr:to>
      <xdr:col>24</xdr:col>
      <xdr:colOff>609600</xdr:colOff>
      <xdr:row>84</xdr:row>
      <xdr:rowOff>139095</xdr:rowOff>
    </xdr:to>
    <xdr:sp macro="" textlink="">
      <xdr:nvSpPr>
        <xdr:cNvPr id="274" name="円/楕円 273"/>
        <xdr:cNvSpPr/>
      </xdr:nvSpPr>
      <xdr:spPr>
        <a:xfrm>
          <a:off x="169672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9572</xdr:rowOff>
    </xdr:from>
    <xdr:ext cx="762000" cy="259045"/>
    <xdr:sp macro="" textlink="">
      <xdr:nvSpPr>
        <xdr:cNvPr id="275" name="給与水準   （国との比較）該当値テキスト"/>
        <xdr:cNvSpPr txBox="1"/>
      </xdr:nvSpPr>
      <xdr:spPr>
        <a:xfrm>
          <a:off x="17106900" y="1441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60477</xdr:rowOff>
    </xdr:from>
    <xdr:to>
      <xdr:col>23</xdr:col>
      <xdr:colOff>457200</xdr:colOff>
      <xdr:row>84</xdr:row>
      <xdr:rowOff>162077</xdr:rowOff>
    </xdr:to>
    <xdr:sp macro="" textlink="">
      <xdr:nvSpPr>
        <xdr:cNvPr id="276" name="円/楕円 275"/>
        <xdr:cNvSpPr/>
      </xdr:nvSpPr>
      <xdr:spPr>
        <a:xfrm>
          <a:off x="16129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77" name="テキスト ボックス 276"/>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140002</xdr:rowOff>
    </xdr:from>
    <xdr:to>
      <xdr:col>22</xdr:col>
      <xdr:colOff>254000</xdr:colOff>
      <xdr:row>84</xdr:row>
      <xdr:rowOff>70152</xdr:rowOff>
    </xdr:to>
    <xdr:sp macro="" textlink="">
      <xdr:nvSpPr>
        <xdr:cNvPr id="278" name="円/楕円 277"/>
        <xdr:cNvSpPr/>
      </xdr:nvSpPr>
      <xdr:spPr>
        <a:xfrm>
          <a:off x="15240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54929</xdr:rowOff>
    </xdr:from>
    <xdr:ext cx="762000" cy="259045"/>
    <xdr:sp macro="" textlink="">
      <xdr:nvSpPr>
        <xdr:cNvPr id="279" name="テキスト ボックス 278"/>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48986</xdr:rowOff>
    </xdr:from>
    <xdr:to>
      <xdr:col>21</xdr:col>
      <xdr:colOff>50800</xdr:colOff>
      <xdr:row>84</xdr:row>
      <xdr:rowOff>150586</xdr:rowOff>
    </xdr:to>
    <xdr:sp macro="" textlink="">
      <xdr:nvSpPr>
        <xdr:cNvPr id="280" name="円/楕円 279"/>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135363</xdr:rowOff>
    </xdr:from>
    <xdr:ext cx="762000" cy="259045"/>
    <xdr:sp macro="" textlink="">
      <xdr:nvSpPr>
        <xdr:cNvPr id="281" name="テキスト ボックス 280"/>
        <xdr:cNvSpPr txBox="1"/>
      </xdr:nvSpPr>
      <xdr:spPr>
        <a:xfrm>
          <a:off x="14020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87993</xdr:rowOff>
    </xdr:from>
    <xdr:to>
      <xdr:col>19</xdr:col>
      <xdr:colOff>533400</xdr:colOff>
      <xdr:row>90</xdr:row>
      <xdr:rowOff>18143</xdr:rowOff>
    </xdr:to>
    <xdr:sp macro="" textlink="">
      <xdr:nvSpPr>
        <xdr:cNvPr id="282" name="円/楕円 281"/>
        <xdr:cNvSpPr/>
      </xdr:nvSpPr>
      <xdr:spPr>
        <a:xfrm>
          <a:off x="13462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2920</xdr:rowOff>
    </xdr:from>
    <xdr:ext cx="762000" cy="259045"/>
    <xdr:sp macro="" textlink="">
      <xdr:nvSpPr>
        <xdr:cNvPr id="283" name="テキスト ボックス 282"/>
        <xdr:cNvSpPr txBox="1"/>
      </xdr:nvSpPr>
      <xdr:spPr>
        <a:xfrm>
          <a:off x="13131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職員数については前年度と比較し若干減少しているが、人口千人当たりの職員数は人口の減少もあり、平成</a:t>
          </a:r>
          <a:r>
            <a:rPr kumimoji="1" lang="en-US" altLang="ja-JP" sz="1400">
              <a:latin typeface="ＭＳ Ｐゴシック"/>
            </a:rPr>
            <a:t>26</a:t>
          </a:r>
          <a:r>
            <a:rPr kumimoji="1" lang="ja-JP" altLang="en-US" sz="1400">
              <a:latin typeface="ＭＳ Ｐゴシック"/>
            </a:rPr>
            <a:t>年度から増加傾向となっており、類似団体との比較においても平均を上回っている。今後においても新たな行政課題等への対応を図りつつ、引き続き財政状況及び事務事業量を考慮した適正な定員管理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68834</xdr:rowOff>
    </xdr:from>
    <xdr:to>
      <xdr:col>24</xdr:col>
      <xdr:colOff>558800</xdr:colOff>
      <xdr:row>66</xdr:row>
      <xdr:rowOff>138532</xdr:rowOff>
    </xdr:to>
    <xdr:cxnSp macro="">
      <xdr:nvCxnSpPr>
        <xdr:cNvPr id="310" name="直線コネクタ 309"/>
        <xdr:cNvCxnSpPr/>
      </xdr:nvCxnSpPr>
      <xdr:spPr>
        <a:xfrm flipV="1">
          <a:off x="17018000" y="10355834"/>
          <a:ext cx="0" cy="10983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110609</xdr:rowOff>
    </xdr:from>
    <xdr:ext cx="762000" cy="259045"/>
    <xdr:sp macro="" textlink="">
      <xdr:nvSpPr>
        <xdr:cNvPr id="311" name="定員管理の状況最小値テキスト"/>
        <xdr:cNvSpPr txBox="1"/>
      </xdr:nvSpPr>
      <xdr:spPr>
        <a:xfrm>
          <a:off x="17106900" y="114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28.66</a:t>
          </a:r>
          <a:endParaRPr kumimoji="1" lang="ja-JP" altLang="en-US" sz="1000" b="1">
            <a:latin typeface="ＭＳ Ｐゴシック"/>
          </a:endParaRPr>
        </a:p>
      </xdr:txBody>
    </xdr:sp>
    <xdr:clientData/>
  </xdr:oneCellAnchor>
  <xdr:twoCellAnchor>
    <xdr:from>
      <xdr:col>24</xdr:col>
      <xdr:colOff>469900</xdr:colOff>
      <xdr:row>66</xdr:row>
      <xdr:rowOff>138532</xdr:rowOff>
    </xdr:from>
    <xdr:to>
      <xdr:col>24</xdr:col>
      <xdr:colOff>647700</xdr:colOff>
      <xdr:row>66</xdr:row>
      <xdr:rowOff>138532</xdr:rowOff>
    </xdr:to>
    <xdr:cxnSp macro="">
      <xdr:nvCxnSpPr>
        <xdr:cNvPr id="312" name="直線コネクタ 311"/>
        <xdr:cNvCxnSpPr/>
      </xdr:nvCxnSpPr>
      <xdr:spPr>
        <a:xfrm>
          <a:off x="16929100" y="1145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155211</xdr:rowOff>
    </xdr:from>
    <xdr:ext cx="762000" cy="259045"/>
    <xdr:sp macro="" textlink="">
      <xdr:nvSpPr>
        <xdr:cNvPr id="313" name="定員管理の状況最大値テキスト"/>
        <xdr:cNvSpPr txBox="1"/>
      </xdr:nvSpPr>
      <xdr:spPr>
        <a:xfrm>
          <a:off x="17106900" y="1009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24</xdr:col>
      <xdr:colOff>469900</xdr:colOff>
      <xdr:row>60</xdr:row>
      <xdr:rowOff>68834</xdr:rowOff>
    </xdr:from>
    <xdr:to>
      <xdr:col>24</xdr:col>
      <xdr:colOff>647700</xdr:colOff>
      <xdr:row>60</xdr:row>
      <xdr:rowOff>68834</xdr:rowOff>
    </xdr:to>
    <xdr:cxnSp macro="">
      <xdr:nvCxnSpPr>
        <xdr:cNvPr id="314" name="直線コネクタ 313"/>
        <xdr:cNvCxnSpPr/>
      </xdr:nvCxnSpPr>
      <xdr:spPr>
        <a:xfrm>
          <a:off x="16929100" y="1035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79324</xdr:rowOff>
    </xdr:from>
    <xdr:to>
      <xdr:col>24</xdr:col>
      <xdr:colOff>558800</xdr:colOff>
      <xdr:row>61</xdr:row>
      <xdr:rowOff>104419</xdr:rowOff>
    </xdr:to>
    <xdr:cxnSp macro="">
      <xdr:nvCxnSpPr>
        <xdr:cNvPr id="315" name="直線コネクタ 314"/>
        <xdr:cNvCxnSpPr/>
      </xdr:nvCxnSpPr>
      <xdr:spPr>
        <a:xfrm>
          <a:off x="16179800" y="10537774"/>
          <a:ext cx="8382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21403</xdr:rowOff>
    </xdr:from>
    <xdr:ext cx="762000" cy="259045"/>
    <xdr:sp macro="" textlink="">
      <xdr:nvSpPr>
        <xdr:cNvPr id="316" name="定員管理の状況平均値テキスト"/>
        <xdr:cNvSpPr txBox="1"/>
      </xdr:nvSpPr>
      <xdr:spPr>
        <a:xfrm>
          <a:off x="17106900" y="10308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4876</xdr:rowOff>
    </xdr:from>
    <xdr:to>
      <xdr:col>24</xdr:col>
      <xdr:colOff>609600</xdr:colOff>
      <xdr:row>61</xdr:row>
      <xdr:rowOff>106476</xdr:rowOff>
    </xdr:to>
    <xdr:sp macro="" textlink="">
      <xdr:nvSpPr>
        <xdr:cNvPr id="317" name="フローチャート : 判断 316"/>
        <xdr:cNvSpPr/>
      </xdr:nvSpPr>
      <xdr:spPr>
        <a:xfrm>
          <a:off x="169672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76429</xdr:rowOff>
    </xdr:from>
    <xdr:to>
      <xdr:col>23</xdr:col>
      <xdr:colOff>406400</xdr:colOff>
      <xdr:row>61</xdr:row>
      <xdr:rowOff>79324</xdr:rowOff>
    </xdr:to>
    <xdr:cxnSp macro="">
      <xdr:nvCxnSpPr>
        <xdr:cNvPr id="318" name="直線コネクタ 317"/>
        <xdr:cNvCxnSpPr/>
      </xdr:nvCxnSpPr>
      <xdr:spPr>
        <a:xfrm>
          <a:off x="15290800" y="10534879"/>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157505</xdr:rowOff>
    </xdr:from>
    <xdr:to>
      <xdr:col>23</xdr:col>
      <xdr:colOff>457200</xdr:colOff>
      <xdr:row>61</xdr:row>
      <xdr:rowOff>87655</xdr:rowOff>
    </xdr:to>
    <xdr:sp macro="" textlink="">
      <xdr:nvSpPr>
        <xdr:cNvPr id="319" name="フローチャート : 判断 318"/>
        <xdr:cNvSpPr/>
      </xdr:nvSpPr>
      <xdr:spPr>
        <a:xfrm>
          <a:off x="16129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97832</xdr:rowOff>
    </xdr:from>
    <xdr:ext cx="736600" cy="259045"/>
    <xdr:sp macro="" textlink="">
      <xdr:nvSpPr>
        <xdr:cNvPr id="320" name="テキスト ボックス 319"/>
        <xdr:cNvSpPr txBox="1"/>
      </xdr:nvSpPr>
      <xdr:spPr>
        <a:xfrm>
          <a:off x="15798800" y="10213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52298</xdr:rowOff>
    </xdr:from>
    <xdr:to>
      <xdr:col>22</xdr:col>
      <xdr:colOff>203200</xdr:colOff>
      <xdr:row>61</xdr:row>
      <xdr:rowOff>76429</xdr:rowOff>
    </xdr:to>
    <xdr:cxnSp macro="">
      <xdr:nvCxnSpPr>
        <xdr:cNvPr id="321" name="直線コネクタ 320"/>
        <xdr:cNvCxnSpPr/>
      </xdr:nvCxnSpPr>
      <xdr:spPr>
        <a:xfrm>
          <a:off x="14401800" y="1051074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15011</xdr:rowOff>
    </xdr:from>
    <xdr:to>
      <xdr:col>22</xdr:col>
      <xdr:colOff>254000</xdr:colOff>
      <xdr:row>61</xdr:row>
      <xdr:rowOff>116611</xdr:rowOff>
    </xdr:to>
    <xdr:sp macro="" textlink="">
      <xdr:nvSpPr>
        <xdr:cNvPr id="322" name="フローチャート : 判断 321"/>
        <xdr:cNvSpPr/>
      </xdr:nvSpPr>
      <xdr:spPr>
        <a:xfrm>
          <a:off x="15240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126788</xdr:rowOff>
    </xdr:from>
    <xdr:ext cx="762000" cy="259045"/>
    <xdr:sp macro="" textlink="">
      <xdr:nvSpPr>
        <xdr:cNvPr id="323" name="テキスト ボックス 322"/>
        <xdr:cNvSpPr txBox="1"/>
      </xdr:nvSpPr>
      <xdr:spPr>
        <a:xfrm>
          <a:off x="14909800" y="1024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52298</xdr:rowOff>
    </xdr:from>
    <xdr:to>
      <xdr:col>21</xdr:col>
      <xdr:colOff>0</xdr:colOff>
      <xdr:row>61</xdr:row>
      <xdr:rowOff>54711</xdr:rowOff>
    </xdr:to>
    <xdr:cxnSp macro="">
      <xdr:nvCxnSpPr>
        <xdr:cNvPr id="324" name="直線コネクタ 323"/>
        <xdr:cNvCxnSpPr/>
      </xdr:nvCxnSpPr>
      <xdr:spPr>
        <a:xfrm flipV="1">
          <a:off x="13512800" y="10510748"/>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13564</xdr:rowOff>
    </xdr:from>
    <xdr:to>
      <xdr:col>21</xdr:col>
      <xdr:colOff>50800</xdr:colOff>
      <xdr:row>61</xdr:row>
      <xdr:rowOff>115164</xdr:rowOff>
    </xdr:to>
    <xdr:sp macro="" textlink="">
      <xdr:nvSpPr>
        <xdr:cNvPr id="325" name="フローチャート : 判断 324"/>
        <xdr:cNvSpPr/>
      </xdr:nvSpPr>
      <xdr:spPr>
        <a:xfrm>
          <a:off x="14351000" y="1047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99941</xdr:rowOff>
    </xdr:from>
    <xdr:ext cx="762000" cy="259045"/>
    <xdr:sp macro="" textlink="">
      <xdr:nvSpPr>
        <xdr:cNvPr id="326" name="テキスト ボックス 325"/>
        <xdr:cNvSpPr txBox="1"/>
      </xdr:nvSpPr>
      <xdr:spPr>
        <a:xfrm>
          <a:off x="14020800" y="1055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15494</xdr:rowOff>
    </xdr:from>
    <xdr:to>
      <xdr:col>19</xdr:col>
      <xdr:colOff>533400</xdr:colOff>
      <xdr:row>61</xdr:row>
      <xdr:rowOff>117094</xdr:rowOff>
    </xdr:to>
    <xdr:sp macro="" textlink="">
      <xdr:nvSpPr>
        <xdr:cNvPr id="327" name="フローチャート : 判断 326"/>
        <xdr:cNvSpPr/>
      </xdr:nvSpPr>
      <xdr:spPr>
        <a:xfrm>
          <a:off x="13462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101871</xdr:rowOff>
    </xdr:from>
    <xdr:ext cx="762000" cy="259045"/>
    <xdr:sp macro="" textlink="">
      <xdr:nvSpPr>
        <xdr:cNvPr id="328" name="テキスト ボックス 327"/>
        <xdr:cNvSpPr txBox="1"/>
      </xdr:nvSpPr>
      <xdr:spPr>
        <a:xfrm>
          <a:off x="13131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53619</xdr:rowOff>
    </xdr:from>
    <xdr:to>
      <xdr:col>24</xdr:col>
      <xdr:colOff>609600</xdr:colOff>
      <xdr:row>61</xdr:row>
      <xdr:rowOff>155219</xdr:rowOff>
    </xdr:to>
    <xdr:sp macro="" textlink="">
      <xdr:nvSpPr>
        <xdr:cNvPr id="334" name="円/楕円 333"/>
        <xdr:cNvSpPr/>
      </xdr:nvSpPr>
      <xdr:spPr>
        <a:xfrm>
          <a:off x="16967200" y="1051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25696</xdr:rowOff>
    </xdr:from>
    <xdr:ext cx="762000" cy="259045"/>
    <xdr:sp macro="" textlink="">
      <xdr:nvSpPr>
        <xdr:cNvPr id="335" name="定員管理の状況該当値テキスト"/>
        <xdr:cNvSpPr txBox="1"/>
      </xdr:nvSpPr>
      <xdr:spPr>
        <a:xfrm>
          <a:off x="17106900" y="10484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28524</xdr:rowOff>
    </xdr:from>
    <xdr:to>
      <xdr:col>23</xdr:col>
      <xdr:colOff>457200</xdr:colOff>
      <xdr:row>61</xdr:row>
      <xdr:rowOff>130124</xdr:rowOff>
    </xdr:to>
    <xdr:sp macro="" textlink="">
      <xdr:nvSpPr>
        <xdr:cNvPr id="336" name="円/楕円 335"/>
        <xdr:cNvSpPr/>
      </xdr:nvSpPr>
      <xdr:spPr>
        <a:xfrm>
          <a:off x="16129000" y="1048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114901</xdr:rowOff>
    </xdr:from>
    <xdr:ext cx="736600" cy="259045"/>
    <xdr:sp macro="" textlink="">
      <xdr:nvSpPr>
        <xdr:cNvPr id="337" name="テキスト ボックス 336"/>
        <xdr:cNvSpPr txBox="1"/>
      </xdr:nvSpPr>
      <xdr:spPr>
        <a:xfrm>
          <a:off x="15798800" y="10573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25629</xdr:rowOff>
    </xdr:from>
    <xdr:to>
      <xdr:col>22</xdr:col>
      <xdr:colOff>254000</xdr:colOff>
      <xdr:row>61</xdr:row>
      <xdr:rowOff>127229</xdr:rowOff>
    </xdr:to>
    <xdr:sp macro="" textlink="">
      <xdr:nvSpPr>
        <xdr:cNvPr id="338" name="円/楕円 337"/>
        <xdr:cNvSpPr/>
      </xdr:nvSpPr>
      <xdr:spPr>
        <a:xfrm>
          <a:off x="15240000" y="1048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112006</xdr:rowOff>
    </xdr:from>
    <xdr:ext cx="762000" cy="259045"/>
    <xdr:sp macro="" textlink="">
      <xdr:nvSpPr>
        <xdr:cNvPr id="339" name="テキスト ボックス 338"/>
        <xdr:cNvSpPr txBox="1"/>
      </xdr:nvSpPr>
      <xdr:spPr>
        <a:xfrm>
          <a:off x="14909800" y="1057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1498</xdr:rowOff>
    </xdr:from>
    <xdr:to>
      <xdr:col>21</xdr:col>
      <xdr:colOff>50800</xdr:colOff>
      <xdr:row>61</xdr:row>
      <xdr:rowOff>103098</xdr:rowOff>
    </xdr:to>
    <xdr:sp macro="" textlink="">
      <xdr:nvSpPr>
        <xdr:cNvPr id="340" name="円/楕円 339"/>
        <xdr:cNvSpPr/>
      </xdr:nvSpPr>
      <xdr:spPr>
        <a:xfrm>
          <a:off x="14351000" y="1045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113275</xdr:rowOff>
    </xdr:from>
    <xdr:ext cx="762000" cy="259045"/>
    <xdr:sp macro="" textlink="">
      <xdr:nvSpPr>
        <xdr:cNvPr id="341" name="テキスト ボックス 340"/>
        <xdr:cNvSpPr txBox="1"/>
      </xdr:nvSpPr>
      <xdr:spPr>
        <a:xfrm>
          <a:off x="14020800" y="1022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3911</xdr:rowOff>
    </xdr:from>
    <xdr:to>
      <xdr:col>19</xdr:col>
      <xdr:colOff>533400</xdr:colOff>
      <xdr:row>61</xdr:row>
      <xdr:rowOff>105511</xdr:rowOff>
    </xdr:to>
    <xdr:sp macro="" textlink="">
      <xdr:nvSpPr>
        <xdr:cNvPr id="342" name="円/楕円 341"/>
        <xdr:cNvSpPr/>
      </xdr:nvSpPr>
      <xdr:spPr>
        <a:xfrm>
          <a:off x="13462000" y="1046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115688</xdr:rowOff>
    </xdr:from>
    <xdr:ext cx="762000" cy="259045"/>
    <xdr:sp macro="" textlink="">
      <xdr:nvSpPr>
        <xdr:cNvPr id="343" name="テキスト ボックス 342"/>
        <xdr:cNvSpPr txBox="1"/>
      </xdr:nvSpPr>
      <xdr:spPr>
        <a:xfrm>
          <a:off x="13131800" y="1023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本年度は前年度から</a:t>
          </a:r>
          <a:r>
            <a:rPr kumimoji="1" lang="en-US" altLang="ja-JP" sz="1400">
              <a:solidFill>
                <a:schemeClr val="dk1"/>
              </a:solidFill>
              <a:effectLst/>
              <a:latin typeface="+mn-lt"/>
              <a:ea typeface="+mn-ea"/>
              <a:cs typeface="+mn-cs"/>
            </a:rPr>
            <a:t>2.5</a:t>
          </a:r>
          <a:r>
            <a:rPr kumimoji="1" lang="ja-JP" altLang="en-US" sz="1400">
              <a:solidFill>
                <a:schemeClr val="dk1"/>
              </a:solidFill>
              <a:effectLst/>
              <a:latin typeface="+mn-lt"/>
              <a:ea typeface="+mn-ea"/>
              <a:cs typeface="+mn-cs"/>
            </a:rPr>
            <a:t>ポイント</a:t>
          </a:r>
          <a:r>
            <a:rPr kumimoji="1" lang="ja-JP" altLang="ja-JP" sz="1400">
              <a:solidFill>
                <a:schemeClr val="dk1"/>
              </a:solidFill>
              <a:effectLst/>
              <a:latin typeface="+mn-lt"/>
              <a:ea typeface="+mn-ea"/>
              <a:cs typeface="+mn-cs"/>
            </a:rPr>
            <a:t>改善し</a:t>
          </a:r>
          <a:r>
            <a:rPr kumimoji="1" lang="en-US" altLang="ja-JP" sz="1400">
              <a:solidFill>
                <a:schemeClr val="dk1"/>
              </a:solidFill>
              <a:effectLst/>
              <a:latin typeface="+mn-lt"/>
              <a:ea typeface="+mn-ea"/>
              <a:cs typeface="+mn-cs"/>
            </a:rPr>
            <a:t>7.1</a:t>
          </a:r>
          <a:r>
            <a:rPr kumimoji="1" lang="ja-JP" altLang="ja-JP" sz="1400">
              <a:solidFill>
                <a:schemeClr val="dk1"/>
              </a:solidFill>
              <a:effectLst/>
              <a:latin typeface="+mn-lt"/>
              <a:ea typeface="+mn-ea"/>
              <a:cs typeface="+mn-cs"/>
            </a:rPr>
            <a:t>％となっており、</a:t>
          </a:r>
          <a:r>
            <a:rPr kumimoji="1" lang="ja-JP" altLang="en-US" sz="1400">
              <a:solidFill>
                <a:schemeClr val="dk1"/>
              </a:solidFill>
              <a:effectLst/>
              <a:latin typeface="+mn-lt"/>
              <a:ea typeface="+mn-ea"/>
              <a:cs typeface="+mn-cs"/>
            </a:rPr>
            <a:t>類似団体平均を下回っている。</a:t>
          </a:r>
          <a:r>
            <a:rPr kumimoji="1" lang="ja-JP" altLang="ja-JP" sz="1400">
              <a:solidFill>
                <a:schemeClr val="dk1"/>
              </a:solidFill>
              <a:effectLst/>
              <a:latin typeface="+mn-lt"/>
              <a:ea typeface="+mn-ea"/>
              <a:cs typeface="+mn-cs"/>
            </a:rPr>
            <a:t>公債費負担適正化計画の</a:t>
          </a:r>
          <a:r>
            <a:rPr kumimoji="1" lang="en-US" altLang="ja-JP" sz="1400">
              <a:solidFill>
                <a:schemeClr val="dk1"/>
              </a:solidFill>
              <a:effectLst/>
              <a:latin typeface="+mn-lt"/>
              <a:ea typeface="+mn-ea"/>
              <a:cs typeface="+mn-cs"/>
            </a:rPr>
            <a:t>18</a:t>
          </a:r>
          <a:r>
            <a:rPr kumimoji="1" lang="ja-JP" altLang="ja-JP" sz="1400">
              <a:solidFill>
                <a:schemeClr val="dk1"/>
              </a:solidFill>
              <a:effectLst/>
              <a:latin typeface="+mn-lt"/>
              <a:ea typeface="+mn-ea"/>
              <a:cs typeface="+mn-cs"/>
            </a:rPr>
            <a:t>％未満の計画は達成しているが、過去の起債償還額が多いところに普及率の高い下水道事業や病床数の多い病院事業を抱えていることなどから、引き続き比率の低下に努める。</a:t>
          </a:r>
          <a:endParaRPr lang="ja-JP" altLang="ja-JP" sz="18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59267</xdr:rowOff>
    </xdr:from>
    <xdr:to>
      <xdr:col>24</xdr:col>
      <xdr:colOff>558800</xdr:colOff>
      <xdr:row>44</xdr:row>
      <xdr:rowOff>52494</xdr:rowOff>
    </xdr:to>
    <xdr:cxnSp macro="">
      <xdr:nvCxnSpPr>
        <xdr:cNvPr id="372" name="直線コネクタ 371"/>
        <xdr:cNvCxnSpPr/>
      </xdr:nvCxnSpPr>
      <xdr:spPr>
        <a:xfrm flipV="1">
          <a:off x="17018000" y="6060017"/>
          <a:ext cx="0" cy="15362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73"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74" name="直線コネクタ 373"/>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145644</xdr:rowOff>
    </xdr:from>
    <xdr:ext cx="762000" cy="259045"/>
    <xdr:sp macro="" textlink="">
      <xdr:nvSpPr>
        <xdr:cNvPr id="375" name="公債費負担の状況最大値テキスト"/>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59267</xdr:rowOff>
    </xdr:from>
    <xdr:to>
      <xdr:col>24</xdr:col>
      <xdr:colOff>647700</xdr:colOff>
      <xdr:row>35</xdr:row>
      <xdr:rowOff>59267</xdr:rowOff>
    </xdr:to>
    <xdr:cxnSp macro="">
      <xdr:nvCxnSpPr>
        <xdr:cNvPr id="376" name="直線コネクタ 375"/>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65194</xdr:rowOff>
    </xdr:from>
    <xdr:to>
      <xdr:col>24</xdr:col>
      <xdr:colOff>558800</xdr:colOff>
      <xdr:row>40</xdr:row>
      <xdr:rowOff>94827</xdr:rowOff>
    </xdr:to>
    <xdr:cxnSp macro="">
      <xdr:nvCxnSpPr>
        <xdr:cNvPr id="377" name="直線コネクタ 376"/>
        <xdr:cNvCxnSpPr/>
      </xdr:nvCxnSpPr>
      <xdr:spPr>
        <a:xfrm flipV="1">
          <a:off x="16179800" y="6751744"/>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155381</xdr:rowOff>
    </xdr:from>
    <xdr:ext cx="762000" cy="259045"/>
    <xdr:sp macro="" textlink="">
      <xdr:nvSpPr>
        <xdr:cNvPr id="378"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11854</xdr:rowOff>
    </xdr:from>
    <xdr:to>
      <xdr:col>24</xdr:col>
      <xdr:colOff>609600</xdr:colOff>
      <xdr:row>40</xdr:row>
      <xdr:rowOff>113454</xdr:rowOff>
    </xdr:to>
    <xdr:sp macro="" textlink="">
      <xdr:nvSpPr>
        <xdr:cNvPr id="379" name="フローチャート : 判断 378"/>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94827</xdr:rowOff>
    </xdr:from>
    <xdr:to>
      <xdr:col>23</xdr:col>
      <xdr:colOff>406400</xdr:colOff>
      <xdr:row>42</xdr:row>
      <xdr:rowOff>17356</xdr:rowOff>
    </xdr:to>
    <xdr:cxnSp macro="">
      <xdr:nvCxnSpPr>
        <xdr:cNvPr id="380" name="直線コネクタ 379"/>
        <xdr:cNvCxnSpPr/>
      </xdr:nvCxnSpPr>
      <xdr:spPr>
        <a:xfrm flipV="1">
          <a:off x="15290800" y="6952827"/>
          <a:ext cx="889000" cy="26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44027</xdr:rowOff>
    </xdr:from>
    <xdr:to>
      <xdr:col>23</xdr:col>
      <xdr:colOff>457200</xdr:colOff>
      <xdr:row>40</xdr:row>
      <xdr:rowOff>145627</xdr:rowOff>
    </xdr:to>
    <xdr:sp macro="" textlink="">
      <xdr:nvSpPr>
        <xdr:cNvPr id="381" name="フローチャート : 判断 380"/>
        <xdr:cNvSpPr/>
      </xdr:nvSpPr>
      <xdr:spPr>
        <a:xfrm>
          <a:off x="161290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155804</xdr:rowOff>
    </xdr:from>
    <xdr:ext cx="736600" cy="259045"/>
    <xdr:sp macro="" textlink="">
      <xdr:nvSpPr>
        <xdr:cNvPr id="382" name="テキスト ボックス 381"/>
        <xdr:cNvSpPr txBox="1"/>
      </xdr:nvSpPr>
      <xdr:spPr>
        <a:xfrm>
          <a:off x="15798800" y="667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17356</xdr:rowOff>
    </xdr:from>
    <xdr:to>
      <xdr:col>22</xdr:col>
      <xdr:colOff>203200</xdr:colOff>
      <xdr:row>43</xdr:row>
      <xdr:rowOff>55033</xdr:rowOff>
    </xdr:to>
    <xdr:cxnSp macro="">
      <xdr:nvCxnSpPr>
        <xdr:cNvPr id="383" name="直線コネクタ 382"/>
        <xdr:cNvCxnSpPr/>
      </xdr:nvCxnSpPr>
      <xdr:spPr>
        <a:xfrm flipV="1">
          <a:off x="14401800" y="7218256"/>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84" name="フローチャート : 判断 383"/>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105004</xdr:rowOff>
    </xdr:from>
    <xdr:ext cx="762000" cy="259045"/>
    <xdr:sp macro="" textlink="">
      <xdr:nvSpPr>
        <xdr:cNvPr id="385" name="テキスト ボックス 384"/>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55033</xdr:rowOff>
    </xdr:from>
    <xdr:to>
      <xdr:col>21</xdr:col>
      <xdr:colOff>0</xdr:colOff>
      <xdr:row>43</xdr:row>
      <xdr:rowOff>159596</xdr:rowOff>
    </xdr:to>
    <xdr:cxnSp macro="">
      <xdr:nvCxnSpPr>
        <xdr:cNvPr id="386" name="直線コネクタ 385"/>
        <xdr:cNvCxnSpPr/>
      </xdr:nvCxnSpPr>
      <xdr:spPr>
        <a:xfrm flipV="1">
          <a:off x="13512800" y="742738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87" name="フローチャート : 判断 386"/>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388" name="テキスト ボックス 387"/>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89" name="フローチャート : 判断 388"/>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70290</xdr:rowOff>
    </xdr:from>
    <xdr:ext cx="762000" cy="259045"/>
    <xdr:sp macro="" textlink="">
      <xdr:nvSpPr>
        <xdr:cNvPr id="390" name="テキスト ボックス 389"/>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14394</xdr:rowOff>
    </xdr:from>
    <xdr:to>
      <xdr:col>24</xdr:col>
      <xdr:colOff>609600</xdr:colOff>
      <xdr:row>39</xdr:row>
      <xdr:rowOff>115994</xdr:rowOff>
    </xdr:to>
    <xdr:sp macro="" textlink="">
      <xdr:nvSpPr>
        <xdr:cNvPr id="396" name="円/楕円 395"/>
        <xdr:cNvSpPr/>
      </xdr:nvSpPr>
      <xdr:spPr>
        <a:xfrm>
          <a:off x="169672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30921</xdr:rowOff>
    </xdr:from>
    <xdr:ext cx="762000" cy="259045"/>
    <xdr:sp macro="" textlink="">
      <xdr:nvSpPr>
        <xdr:cNvPr id="397" name="公債費負担の状況該当値テキスト"/>
        <xdr:cNvSpPr txBox="1"/>
      </xdr:nvSpPr>
      <xdr:spPr>
        <a:xfrm>
          <a:off x="17106900" y="654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44027</xdr:rowOff>
    </xdr:from>
    <xdr:to>
      <xdr:col>23</xdr:col>
      <xdr:colOff>457200</xdr:colOff>
      <xdr:row>40</xdr:row>
      <xdr:rowOff>145627</xdr:rowOff>
    </xdr:to>
    <xdr:sp macro="" textlink="">
      <xdr:nvSpPr>
        <xdr:cNvPr id="398" name="円/楕円 397"/>
        <xdr:cNvSpPr/>
      </xdr:nvSpPr>
      <xdr:spPr>
        <a:xfrm>
          <a:off x="16129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130404</xdr:rowOff>
    </xdr:from>
    <xdr:ext cx="736600" cy="259045"/>
    <xdr:sp macro="" textlink="">
      <xdr:nvSpPr>
        <xdr:cNvPr id="399" name="テキスト ボックス 398"/>
        <xdr:cNvSpPr txBox="1"/>
      </xdr:nvSpPr>
      <xdr:spPr>
        <a:xfrm>
          <a:off x="15798800" y="698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138006</xdr:rowOff>
    </xdr:from>
    <xdr:to>
      <xdr:col>22</xdr:col>
      <xdr:colOff>254000</xdr:colOff>
      <xdr:row>42</xdr:row>
      <xdr:rowOff>68156</xdr:rowOff>
    </xdr:to>
    <xdr:sp macro="" textlink="">
      <xdr:nvSpPr>
        <xdr:cNvPr id="400" name="円/楕円 399"/>
        <xdr:cNvSpPr/>
      </xdr:nvSpPr>
      <xdr:spPr>
        <a:xfrm>
          <a:off x="15240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52933</xdr:rowOff>
    </xdr:from>
    <xdr:ext cx="762000" cy="259045"/>
    <xdr:sp macro="" textlink="">
      <xdr:nvSpPr>
        <xdr:cNvPr id="401" name="テキスト ボックス 400"/>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4233</xdr:rowOff>
    </xdr:from>
    <xdr:to>
      <xdr:col>21</xdr:col>
      <xdr:colOff>50800</xdr:colOff>
      <xdr:row>43</xdr:row>
      <xdr:rowOff>105833</xdr:rowOff>
    </xdr:to>
    <xdr:sp macro="" textlink="">
      <xdr:nvSpPr>
        <xdr:cNvPr id="402" name="円/楕円 401"/>
        <xdr:cNvSpPr/>
      </xdr:nvSpPr>
      <xdr:spPr>
        <a:xfrm>
          <a:off x="14351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90610</xdr:rowOff>
    </xdr:from>
    <xdr:ext cx="762000" cy="259045"/>
    <xdr:sp macro="" textlink="">
      <xdr:nvSpPr>
        <xdr:cNvPr id="403" name="テキスト ボックス 402"/>
        <xdr:cNvSpPr txBox="1"/>
      </xdr:nvSpPr>
      <xdr:spPr>
        <a:xfrm>
          <a:off x="14020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108796</xdr:rowOff>
    </xdr:from>
    <xdr:to>
      <xdr:col>19</xdr:col>
      <xdr:colOff>533400</xdr:colOff>
      <xdr:row>44</xdr:row>
      <xdr:rowOff>38946</xdr:rowOff>
    </xdr:to>
    <xdr:sp macro="" textlink="">
      <xdr:nvSpPr>
        <xdr:cNvPr id="404" name="円/楕円 403"/>
        <xdr:cNvSpPr/>
      </xdr:nvSpPr>
      <xdr:spPr>
        <a:xfrm>
          <a:off x="13462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23723</xdr:rowOff>
    </xdr:from>
    <xdr:ext cx="762000" cy="259045"/>
    <xdr:sp macro="" textlink="">
      <xdr:nvSpPr>
        <xdr:cNvPr id="405" name="テキスト ボックス 404"/>
        <xdr:cNvSpPr txBox="1"/>
      </xdr:nvSpPr>
      <xdr:spPr>
        <a:xfrm>
          <a:off x="13131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本年度は前年度から</a:t>
          </a:r>
          <a:r>
            <a:rPr kumimoji="1" lang="en-US" altLang="ja-JP" sz="1400">
              <a:solidFill>
                <a:schemeClr val="dk1"/>
              </a:solidFill>
              <a:effectLst/>
              <a:latin typeface="+mn-lt"/>
              <a:ea typeface="+mn-ea"/>
              <a:cs typeface="+mn-cs"/>
            </a:rPr>
            <a:t>4.3</a:t>
          </a:r>
          <a:r>
            <a:rPr kumimoji="1" lang="ja-JP" altLang="en-US" sz="1400">
              <a:solidFill>
                <a:schemeClr val="dk1"/>
              </a:solidFill>
              <a:effectLst/>
              <a:latin typeface="+mn-lt"/>
              <a:ea typeface="+mn-ea"/>
              <a:cs typeface="+mn-cs"/>
            </a:rPr>
            <a:t>ポイント</a:t>
          </a:r>
          <a:r>
            <a:rPr kumimoji="1" lang="ja-JP" altLang="ja-JP" sz="1400">
              <a:solidFill>
                <a:schemeClr val="dk1"/>
              </a:solidFill>
              <a:effectLst/>
              <a:latin typeface="+mn-lt"/>
              <a:ea typeface="+mn-ea"/>
              <a:cs typeface="+mn-cs"/>
            </a:rPr>
            <a:t>改善し</a:t>
          </a:r>
          <a:r>
            <a:rPr kumimoji="1" lang="en-US" altLang="ja-JP" sz="1400">
              <a:solidFill>
                <a:schemeClr val="dk1"/>
              </a:solidFill>
              <a:effectLst/>
              <a:latin typeface="+mn-lt"/>
              <a:ea typeface="+mn-ea"/>
              <a:cs typeface="+mn-cs"/>
            </a:rPr>
            <a:t>10.4</a:t>
          </a:r>
          <a:r>
            <a:rPr kumimoji="1" lang="ja-JP" altLang="ja-JP" sz="1400">
              <a:solidFill>
                <a:schemeClr val="dk1"/>
              </a:solidFill>
              <a:effectLst/>
              <a:latin typeface="+mn-lt"/>
              <a:ea typeface="+mn-ea"/>
              <a:cs typeface="+mn-cs"/>
            </a:rPr>
            <a:t>％となっており、類似団体平均を下回っている。地方債現在高の減などにより減少傾向にあるが、今後も借入額の抑制等でさらなる比率の低下に努める。</a:t>
          </a:r>
          <a:endParaRPr lang="ja-JP" altLang="ja-JP" sz="18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117757</xdr:rowOff>
    </xdr:to>
    <xdr:cxnSp macro="">
      <xdr:nvCxnSpPr>
        <xdr:cNvPr id="434" name="直線コネクタ 433"/>
        <xdr:cNvCxnSpPr/>
      </xdr:nvCxnSpPr>
      <xdr:spPr>
        <a:xfrm flipV="1">
          <a:off x="17018000" y="2370667"/>
          <a:ext cx="0" cy="16904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89834</xdr:rowOff>
    </xdr:from>
    <xdr:ext cx="762000" cy="259045"/>
    <xdr:sp macro="" textlink="">
      <xdr:nvSpPr>
        <xdr:cNvPr id="435" name="将来負担の状況最小値テキスト"/>
        <xdr:cNvSpPr txBox="1"/>
      </xdr:nvSpPr>
      <xdr:spPr>
        <a:xfrm>
          <a:off x="17106900" y="403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24</xdr:col>
      <xdr:colOff>469900</xdr:colOff>
      <xdr:row>23</xdr:row>
      <xdr:rowOff>117757</xdr:rowOff>
    </xdr:from>
    <xdr:to>
      <xdr:col>24</xdr:col>
      <xdr:colOff>647700</xdr:colOff>
      <xdr:row>23</xdr:row>
      <xdr:rowOff>117757</xdr:rowOff>
    </xdr:to>
    <xdr:cxnSp macro="">
      <xdr:nvCxnSpPr>
        <xdr:cNvPr id="436" name="直線コネクタ 435"/>
        <xdr:cNvCxnSpPr/>
      </xdr:nvCxnSpPr>
      <xdr:spPr>
        <a:xfrm>
          <a:off x="16929100" y="406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109784</xdr:rowOff>
    </xdr:from>
    <xdr:to>
      <xdr:col>24</xdr:col>
      <xdr:colOff>558800</xdr:colOff>
      <xdr:row>14</xdr:row>
      <xdr:rowOff>167428</xdr:rowOff>
    </xdr:to>
    <xdr:cxnSp macro="">
      <xdr:nvCxnSpPr>
        <xdr:cNvPr id="439" name="直線コネクタ 438"/>
        <xdr:cNvCxnSpPr/>
      </xdr:nvCxnSpPr>
      <xdr:spPr>
        <a:xfrm flipV="1">
          <a:off x="16179800" y="2510084"/>
          <a:ext cx="838200" cy="5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39387</xdr:rowOff>
    </xdr:from>
    <xdr:ext cx="762000" cy="259045"/>
    <xdr:sp macro="" textlink="">
      <xdr:nvSpPr>
        <xdr:cNvPr id="440" name="将来負担の状況平均値テキスト"/>
        <xdr:cNvSpPr txBox="1"/>
      </xdr:nvSpPr>
      <xdr:spPr>
        <a:xfrm>
          <a:off x="17106900" y="278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67310</xdr:rowOff>
    </xdr:from>
    <xdr:to>
      <xdr:col>24</xdr:col>
      <xdr:colOff>609600</xdr:colOff>
      <xdr:row>16</xdr:row>
      <xdr:rowOff>168910</xdr:rowOff>
    </xdr:to>
    <xdr:sp macro="" textlink="">
      <xdr:nvSpPr>
        <xdr:cNvPr id="441" name="フローチャート : 判断 440"/>
        <xdr:cNvSpPr/>
      </xdr:nvSpPr>
      <xdr:spPr>
        <a:xfrm>
          <a:off x="169672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167428</xdr:rowOff>
    </xdr:from>
    <xdr:to>
      <xdr:col>23</xdr:col>
      <xdr:colOff>406400</xdr:colOff>
      <xdr:row>15</xdr:row>
      <xdr:rowOff>151483</xdr:rowOff>
    </xdr:to>
    <xdr:cxnSp macro="">
      <xdr:nvCxnSpPr>
        <xdr:cNvPr id="442" name="直線コネクタ 441"/>
        <xdr:cNvCxnSpPr/>
      </xdr:nvCxnSpPr>
      <xdr:spPr>
        <a:xfrm flipV="1">
          <a:off x="15290800" y="2567728"/>
          <a:ext cx="889000" cy="15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132997</xdr:rowOff>
    </xdr:from>
    <xdr:to>
      <xdr:col>23</xdr:col>
      <xdr:colOff>457200</xdr:colOff>
      <xdr:row>17</xdr:row>
      <xdr:rowOff>63147</xdr:rowOff>
    </xdr:to>
    <xdr:sp macro="" textlink="">
      <xdr:nvSpPr>
        <xdr:cNvPr id="443" name="フローチャート : 判断 442"/>
        <xdr:cNvSpPr/>
      </xdr:nvSpPr>
      <xdr:spPr>
        <a:xfrm>
          <a:off x="16129000" y="287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47924</xdr:rowOff>
    </xdr:from>
    <xdr:ext cx="736600" cy="259045"/>
    <xdr:sp macro="" textlink="">
      <xdr:nvSpPr>
        <xdr:cNvPr id="444" name="テキスト ボックス 443"/>
        <xdr:cNvSpPr txBox="1"/>
      </xdr:nvSpPr>
      <xdr:spPr>
        <a:xfrm>
          <a:off x="15798800" y="2962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151483</xdr:rowOff>
    </xdr:from>
    <xdr:to>
      <xdr:col>22</xdr:col>
      <xdr:colOff>203200</xdr:colOff>
      <xdr:row>18</xdr:row>
      <xdr:rowOff>24553</xdr:rowOff>
    </xdr:to>
    <xdr:cxnSp macro="">
      <xdr:nvCxnSpPr>
        <xdr:cNvPr id="445" name="直線コネクタ 444"/>
        <xdr:cNvCxnSpPr/>
      </xdr:nvCxnSpPr>
      <xdr:spPr>
        <a:xfrm flipV="1">
          <a:off x="14401800" y="2723233"/>
          <a:ext cx="889000" cy="38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48825</xdr:rowOff>
    </xdr:from>
    <xdr:to>
      <xdr:col>22</xdr:col>
      <xdr:colOff>254000</xdr:colOff>
      <xdr:row>18</xdr:row>
      <xdr:rowOff>150425</xdr:rowOff>
    </xdr:to>
    <xdr:sp macro="" textlink="">
      <xdr:nvSpPr>
        <xdr:cNvPr id="446" name="フローチャート : 判断 445"/>
        <xdr:cNvSpPr/>
      </xdr:nvSpPr>
      <xdr:spPr>
        <a:xfrm>
          <a:off x="15240000" y="313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135202</xdr:rowOff>
    </xdr:from>
    <xdr:ext cx="762000" cy="259045"/>
    <xdr:sp macro="" textlink="">
      <xdr:nvSpPr>
        <xdr:cNvPr id="447" name="テキスト ボックス 446"/>
        <xdr:cNvSpPr txBox="1"/>
      </xdr:nvSpPr>
      <xdr:spPr>
        <a:xfrm>
          <a:off x="14909800" y="322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9807</xdr:rowOff>
    </xdr:from>
    <xdr:to>
      <xdr:col>21</xdr:col>
      <xdr:colOff>0</xdr:colOff>
      <xdr:row>18</xdr:row>
      <xdr:rowOff>24553</xdr:rowOff>
    </xdr:to>
    <xdr:cxnSp macro="">
      <xdr:nvCxnSpPr>
        <xdr:cNvPr id="448" name="直線コネクタ 447"/>
        <xdr:cNvCxnSpPr/>
      </xdr:nvCxnSpPr>
      <xdr:spPr>
        <a:xfrm>
          <a:off x="13512800" y="3095907"/>
          <a:ext cx="8890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109150</xdr:rowOff>
    </xdr:from>
    <xdr:to>
      <xdr:col>21</xdr:col>
      <xdr:colOff>50800</xdr:colOff>
      <xdr:row>19</xdr:row>
      <xdr:rowOff>39300</xdr:rowOff>
    </xdr:to>
    <xdr:sp macro="" textlink="">
      <xdr:nvSpPr>
        <xdr:cNvPr id="449" name="フローチャート : 判断 448"/>
        <xdr:cNvSpPr/>
      </xdr:nvSpPr>
      <xdr:spPr>
        <a:xfrm>
          <a:off x="14351000" y="319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24077</xdr:rowOff>
    </xdr:from>
    <xdr:ext cx="762000" cy="259045"/>
    <xdr:sp macro="" textlink="">
      <xdr:nvSpPr>
        <xdr:cNvPr id="450" name="テキスト ボックス 449"/>
        <xdr:cNvSpPr txBox="1"/>
      </xdr:nvSpPr>
      <xdr:spPr>
        <a:xfrm>
          <a:off x="14020800" y="328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83820</xdr:rowOff>
    </xdr:from>
    <xdr:to>
      <xdr:col>19</xdr:col>
      <xdr:colOff>533400</xdr:colOff>
      <xdr:row>20</xdr:row>
      <xdr:rowOff>13970</xdr:rowOff>
    </xdr:to>
    <xdr:sp macro="" textlink="">
      <xdr:nvSpPr>
        <xdr:cNvPr id="451" name="フローチャート : 判断 450"/>
        <xdr:cNvSpPr/>
      </xdr:nvSpPr>
      <xdr:spPr>
        <a:xfrm>
          <a:off x="13462000" y="334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170197</xdr:rowOff>
    </xdr:from>
    <xdr:ext cx="762000" cy="259045"/>
    <xdr:sp macro="" textlink="">
      <xdr:nvSpPr>
        <xdr:cNvPr id="452" name="テキスト ボックス 451"/>
        <xdr:cNvSpPr txBox="1"/>
      </xdr:nvSpPr>
      <xdr:spPr>
        <a:xfrm>
          <a:off x="13131800" y="342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58984</xdr:rowOff>
    </xdr:from>
    <xdr:to>
      <xdr:col>24</xdr:col>
      <xdr:colOff>609600</xdr:colOff>
      <xdr:row>14</xdr:row>
      <xdr:rowOff>160584</xdr:rowOff>
    </xdr:to>
    <xdr:sp macro="" textlink="">
      <xdr:nvSpPr>
        <xdr:cNvPr id="458" name="円/楕円 457"/>
        <xdr:cNvSpPr/>
      </xdr:nvSpPr>
      <xdr:spPr>
        <a:xfrm>
          <a:off x="16967200" y="245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75511</xdr:rowOff>
    </xdr:from>
    <xdr:ext cx="762000" cy="259045"/>
    <xdr:sp macro="" textlink="">
      <xdr:nvSpPr>
        <xdr:cNvPr id="459" name="将来負担の状況該当値テキスト"/>
        <xdr:cNvSpPr txBox="1"/>
      </xdr:nvSpPr>
      <xdr:spPr>
        <a:xfrm>
          <a:off x="17106900" y="230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116628</xdr:rowOff>
    </xdr:from>
    <xdr:to>
      <xdr:col>23</xdr:col>
      <xdr:colOff>457200</xdr:colOff>
      <xdr:row>15</xdr:row>
      <xdr:rowOff>46778</xdr:rowOff>
    </xdr:to>
    <xdr:sp macro="" textlink="">
      <xdr:nvSpPr>
        <xdr:cNvPr id="460" name="円/楕円 459"/>
        <xdr:cNvSpPr/>
      </xdr:nvSpPr>
      <xdr:spPr>
        <a:xfrm>
          <a:off x="16129000" y="251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56955</xdr:rowOff>
    </xdr:from>
    <xdr:ext cx="736600" cy="259045"/>
    <xdr:sp macro="" textlink="">
      <xdr:nvSpPr>
        <xdr:cNvPr id="461" name="テキスト ボックス 460"/>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100683</xdr:rowOff>
    </xdr:from>
    <xdr:to>
      <xdr:col>22</xdr:col>
      <xdr:colOff>254000</xdr:colOff>
      <xdr:row>16</xdr:row>
      <xdr:rowOff>30833</xdr:rowOff>
    </xdr:to>
    <xdr:sp macro="" textlink="">
      <xdr:nvSpPr>
        <xdr:cNvPr id="462" name="円/楕円 461"/>
        <xdr:cNvSpPr/>
      </xdr:nvSpPr>
      <xdr:spPr>
        <a:xfrm>
          <a:off x="15240000" y="267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41010</xdr:rowOff>
    </xdr:from>
    <xdr:ext cx="762000" cy="259045"/>
    <xdr:sp macro="" textlink="">
      <xdr:nvSpPr>
        <xdr:cNvPr id="463" name="テキスト ボックス 462"/>
        <xdr:cNvSpPr txBox="1"/>
      </xdr:nvSpPr>
      <xdr:spPr>
        <a:xfrm>
          <a:off x="14909800" y="2441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145203</xdr:rowOff>
    </xdr:from>
    <xdr:to>
      <xdr:col>21</xdr:col>
      <xdr:colOff>50800</xdr:colOff>
      <xdr:row>18</xdr:row>
      <xdr:rowOff>75353</xdr:rowOff>
    </xdr:to>
    <xdr:sp macro="" textlink="">
      <xdr:nvSpPr>
        <xdr:cNvPr id="464" name="円/楕円 463"/>
        <xdr:cNvSpPr/>
      </xdr:nvSpPr>
      <xdr:spPr>
        <a:xfrm>
          <a:off x="14351000" y="305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85530</xdr:rowOff>
    </xdr:from>
    <xdr:ext cx="762000" cy="259045"/>
    <xdr:sp macro="" textlink="">
      <xdr:nvSpPr>
        <xdr:cNvPr id="465" name="テキスト ボックス 464"/>
        <xdr:cNvSpPr txBox="1"/>
      </xdr:nvSpPr>
      <xdr:spPr>
        <a:xfrm>
          <a:off x="14020800" y="282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130457</xdr:rowOff>
    </xdr:from>
    <xdr:to>
      <xdr:col>19</xdr:col>
      <xdr:colOff>533400</xdr:colOff>
      <xdr:row>18</xdr:row>
      <xdr:rowOff>60607</xdr:rowOff>
    </xdr:to>
    <xdr:sp macro="" textlink="">
      <xdr:nvSpPr>
        <xdr:cNvPr id="466" name="円/楕円 465"/>
        <xdr:cNvSpPr/>
      </xdr:nvSpPr>
      <xdr:spPr>
        <a:xfrm>
          <a:off x="13462000" y="304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70784</xdr:rowOff>
    </xdr:from>
    <xdr:ext cx="762000" cy="259045"/>
    <xdr:sp macro="" textlink="">
      <xdr:nvSpPr>
        <xdr:cNvPr id="467" name="テキスト ボックス 466"/>
        <xdr:cNvSpPr txBox="1"/>
      </xdr:nvSpPr>
      <xdr:spPr>
        <a:xfrm>
          <a:off x="13131800" y="281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北海道砂川市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17,565
17,542
78.68
12,981,006
12,569,398
410,996
6,754,909
12,024,646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10.4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類似団体と比較すると、人件費に係る経常収支比率は低くなっているが、要因としては行財政改革による人件費の削減や集中改革プランに掲げた定員の適正管理を行っていること、消防の業務などを一部事務組合で行っていること、公共施設の管理を指定管理者制度の導入や委託できるよう事業や事務は積極的に民間委託していることである。今後もこのような取組みを進めながら人件費の抑制に努める。</a:t>
          </a:r>
          <a:endParaRPr lang="ja-JP" altLang="ja-JP" sz="18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127000</xdr:rowOff>
    </xdr:from>
    <xdr:to>
      <xdr:col>7</xdr:col>
      <xdr:colOff>15875</xdr:colOff>
      <xdr:row>41</xdr:row>
      <xdr:rowOff>92710</xdr:rowOff>
    </xdr:to>
    <xdr:cxnSp macro="">
      <xdr:nvCxnSpPr>
        <xdr:cNvPr id="61" name="直線コネクタ 60"/>
        <xdr:cNvCxnSpPr/>
      </xdr:nvCxnSpPr>
      <xdr:spPr>
        <a:xfrm flipV="1">
          <a:off x="4826000" y="59563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41</xdr:row>
      <xdr:rowOff>92710</xdr:rowOff>
    </xdr:from>
    <xdr:to>
      <xdr:col>7</xdr:col>
      <xdr:colOff>104775</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41927</xdr:rowOff>
    </xdr:from>
    <xdr:ext cx="762000" cy="259045"/>
    <xdr:sp macro="" textlink="">
      <xdr:nvSpPr>
        <xdr:cNvPr id="64" name="人件費最大値テキスト"/>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34</xdr:row>
      <xdr:rowOff>127000</xdr:rowOff>
    </xdr:from>
    <xdr:to>
      <xdr:col>7</xdr:col>
      <xdr:colOff>104775</xdr:colOff>
      <xdr:row>34</xdr:row>
      <xdr:rowOff>127000</xdr:rowOff>
    </xdr:to>
    <xdr:cxnSp macro="">
      <xdr:nvCxnSpPr>
        <xdr:cNvPr id="65" name="直線コネクタ 64"/>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127000</xdr:rowOff>
    </xdr:from>
    <xdr:to>
      <xdr:col>7</xdr:col>
      <xdr:colOff>15875</xdr:colOff>
      <xdr:row>34</xdr:row>
      <xdr:rowOff>127000</xdr:rowOff>
    </xdr:to>
    <xdr:cxnSp macro="">
      <xdr:nvCxnSpPr>
        <xdr:cNvPr id="66" name="直線コネクタ 65"/>
        <xdr:cNvCxnSpPr/>
      </xdr:nvCxnSpPr>
      <xdr:spPr>
        <a:xfrm>
          <a:off x="3987800" y="595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7"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8" name="フローチャート :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104140</xdr:rowOff>
    </xdr:from>
    <xdr:to>
      <xdr:col>5</xdr:col>
      <xdr:colOff>549275</xdr:colOff>
      <xdr:row>34</xdr:row>
      <xdr:rowOff>127000</xdr:rowOff>
    </xdr:to>
    <xdr:cxnSp macro="">
      <xdr:nvCxnSpPr>
        <xdr:cNvPr id="69" name="直線コネクタ 68"/>
        <xdr:cNvCxnSpPr/>
      </xdr:nvCxnSpPr>
      <xdr:spPr>
        <a:xfrm>
          <a:off x="3098800" y="5933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68580</xdr:rowOff>
    </xdr:from>
    <xdr:to>
      <xdr:col>5</xdr:col>
      <xdr:colOff>600075</xdr:colOff>
      <xdr:row>36</xdr:row>
      <xdr:rowOff>170180</xdr:rowOff>
    </xdr:to>
    <xdr:sp macro="" textlink="">
      <xdr:nvSpPr>
        <xdr:cNvPr id="70" name="フローチャート :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154957</xdr:rowOff>
    </xdr:from>
    <xdr:ext cx="736600" cy="259045"/>
    <xdr:sp macro="" textlink="">
      <xdr:nvSpPr>
        <xdr:cNvPr id="71" name="テキスト ボックス 70"/>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81280</xdr:rowOff>
    </xdr:from>
    <xdr:to>
      <xdr:col>4</xdr:col>
      <xdr:colOff>346075</xdr:colOff>
      <xdr:row>34</xdr:row>
      <xdr:rowOff>104140</xdr:rowOff>
    </xdr:to>
    <xdr:cxnSp macro="">
      <xdr:nvCxnSpPr>
        <xdr:cNvPr id="72" name="直線コネクタ 71"/>
        <xdr:cNvCxnSpPr/>
      </xdr:nvCxnSpPr>
      <xdr:spPr>
        <a:xfrm>
          <a:off x="2209800" y="5910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81280</xdr:rowOff>
    </xdr:from>
    <xdr:to>
      <xdr:col>3</xdr:col>
      <xdr:colOff>142875</xdr:colOff>
      <xdr:row>34</xdr:row>
      <xdr:rowOff>119380</xdr:rowOff>
    </xdr:to>
    <xdr:cxnSp macro="">
      <xdr:nvCxnSpPr>
        <xdr:cNvPr id="75" name="直線コネクタ 74"/>
        <xdr:cNvCxnSpPr/>
      </xdr:nvCxnSpPr>
      <xdr:spPr>
        <a:xfrm flipV="1">
          <a:off x="1320800" y="5910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76200</xdr:rowOff>
    </xdr:from>
    <xdr:to>
      <xdr:col>7</xdr:col>
      <xdr:colOff>66675</xdr:colOff>
      <xdr:row>35</xdr:row>
      <xdr:rowOff>6350</xdr:rowOff>
    </xdr:to>
    <xdr:sp macro="" textlink="">
      <xdr:nvSpPr>
        <xdr:cNvPr id="85" name="円/楕円 84"/>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156227</xdr:rowOff>
    </xdr:from>
    <xdr:ext cx="762000" cy="259045"/>
    <xdr:sp macro="" textlink="">
      <xdr:nvSpPr>
        <xdr:cNvPr id="86" name="人件費該当値テキスト"/>
        <xdr:cNvSpPr txBox="1"/>
      </xdr:nvSpPr>
      <xdr:spPr>
        <a:xfrm>
          <a:off x="49149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76200</xdr:rowOff>
    </xdr:from>
    <xdr:to>
      <xdr:col>5</xdr:col>
      <xdr:colOff>600075</xdr:colOff>
      <xdr:row>35</xdr:row>
      <xdr:rowOff>6350</xdr:rowOff>
    </xdr:to>
    <xdr:sp macro="" textlink="">
      <xdr:nvSpPr>
        <xdr:cNvPr id="87" name="円/楕円 86"/>
        <xdr:cNvSpPr/>
      </xdr:nvSpPr>
      <xdr:spPr>
        <a:xfrm>
          <a:off x="3937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16527</xdr:rowOff>
    </xdr:from>
    <xdr:ext cx="736600" cy="259045"/>
    <xdr:sp macro="" textlink="">
      <xdr:nvSpPr>
        <xdr:cNvPr id="88" name="テキスト ボックス 87"/>
        <xdr:cNvSpPr txBox="1"/>
      </xdr:nvSpPr>
      <xdr:spPr>
        <a:xfrm>
          <a:off x="3606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53340</xdr:rowOff>
    </xdr:from>
    <xdr:to>
      <xdr:col>4</xdr:col>
      <xdr:colOff>396875</xdr:colOff>
      <xdr:row>34</xdr:row>
      <xdr:rowOff>154940</xdr:rowOff>
    </xdr:to>
    <xdr:sp macro="" textlink="">
      <xdr:nvSpPr>
        <xdr:cNvPr id="89" name="円/楕円 88"/>
        <xdr:cNvSpPr/>
      </xdr:nvSpPr>
      <xdr:spPr>
        <a:xfrm>
          <a:off x="3048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165117</xdr:rowOff>
    </xdr:from>
    <xdr:ext cx="762000" cy="259045"/>
    <xdr:sp macro="" textlink="">
      <xdr:nvSpPr>
        <xdr:cNvPr id="90" name="テキスト ボックス 89"/>
        <xdr:cNvSpPr txBox="1"/>
      </xdr:nvSpPr>
      <xdr:spPr>
        <a:xfrm>
          <a:off x="2717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30480</xdr:rowOff>
    </xdr:from>
    <xdr:to>
      <xdr:col>3</xdr:col>
      <xdr:colOff>193675</xdr:colOff>
      <xdr:row>34</xdr:row>
      <xdr:rowOff>132080</xdr:rowOff>
    </xdr:to>
    <xdr:sp macro="" textlink="">
      <xdr:nvSpPr>
        <xdr:cNvPr id="91" name="円/楕円 90"/>
        <xdr:cNvSpPr/>
      </xdr:nvSpPr>
      <xdr:spPr>
        <a:xfrm>
          <a:off x="2159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142257</xdr:rowOff>
    </xdr:from>
    <xdr:ext cx="762000" cy="259045"/>
    <xdr:sp macro="" textlink="">
      <xdr:nvSpPr>
        <xdr:cNvPr id="92" name="テキスト ボックス 91"/>
        <xdr:cNvSpPr txBox="1"/>
      </xdr:nvSpPr>
      <xdr:spPr>
        <a:xfrm>
          <a:off x="1828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68580</xdr:rowOff>
    </xdr:from>
    <xdr:to>
      <xdr:col>1</xdr:col>
      <xdr:colOff>676275</xdr:colOff>
      <xdr:row>34</xdr:row>
      <xdr:rowOff>170180</xdr:rowOff>
    </xdr:to>
    <xdr:sp macro="" textlink="">
      <xdr:nvSpPr>
        <xdr:cNvPr id="93" name="円/楕円 92"/>
        <xdr:cNvSpPr/>
      </xdr:nvSpPr>
      <xdr:spPr>
        <a:xfrm>
          <a:off x="1270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8907</xdr:rowOff>
    </xdr:from>
    <xdr:ext cx="762000" cy="259045"/>
    <xdr:sp macro="" textlink="">
      <xdr:nvSpPr>
        <xdr:cNvPr id="94" name="テキスト ボックス 93"/>
        <xdr:cNvSpPr txBox="1"/>
      </xdr:nvSpPr>
      <xdr:spPr>
        <a:xfrm>
          <a:off x="939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類似団体と比較すると、物件費に係る経常収支比率は低くなっているが、要因としては行財政改革により経常経費の削減を行っていることや委託する場合に毎年見直しをかけていることがある。今後もこのような取組みを進めながら物件費の抑制に努める。</a:t>
          </a:r>
          <a:endParaRPr lang="ja-JP" altLang="ja-JP" sz="18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22</xdr:row>
      <xdr:rowOff>27940</xdr:rowOff>
    </xdr:to>
    <xdr:cxnSp macro="">
      <xdr:nvCxnSpPr>
        <xdr:cNvPr id="121" name="直線コネクタ 120"/>
        <xdr:cNvCxnSpPr/>
      </xdr:nvCxnSpPr>
      <xdr:spPr>
        <a:xfrm flipV="1">
          <a:off x="16510000" y="24358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17</xdr:rowOff>
    </xdr:from>
    <xdr:ext cx="762000" cy="259045"/>
    <xdr:sp macro="" textlink="">
      <xdr:nvSpPr>
        <xdr:cNvPr id="122" name="物件費最小値テキスト"/>
        <xdr:cNvSpPr txBox="1"/>
      </xdr:nvSpPr>
      <xdr:spPr>
        <a:xfrm>
          <a:off x="16598900" y="377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22</xdr:row>
      <xdr:rowOff>27940</xdr:rowOff>
    </xdr:from>
    <xdr:to>
      <xdr:col>24</xdr:col>
      <xdr:colOff>120650</xdr:colOff>
      <xdr:row>22</xdr:row>
      <xdr:rowOff>27940</xdr:rowOff>
    </xdr:to>
    <xdr:cxnSp macro="">
      <xdr:nvCxnSpPr>
        <xdr:cNvPr id="123" name="直線コネクタ 122"/>
        <xdr:cNvCxnSpPr/>
      </xdr:nvCxnSpPr>
      <xdr:spPr>
        <a:xfrm>
          <a:off x="16421100" y="3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4"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5" name="直線コネクタ 124"/>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62230</xdr:rowOff>
    </xdr:from>
    <xdr:to>
      <xdr:col>24</xdr:col>
      <xdr:colOff>31750</xdr:colOff>
      <xdr:row>17</xdr:row>
      <xdr:rowOff>100330</xdr:rowOff>
    </xdr:to>
    <xdr:cxnSp macro="">
      <xdr:nvCxnSpPr>
        <xdr:cNvPr id="126" name="直線コネクタ 125"/>
        <xdr:cNvCxnSpPr/>
      </xdr:nvCxnSpPr>
      <xdr:spPr>
        <a:xfrm>
          <a:off x="15671800" y="29768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18</xdr:row>
      <xdr:rowOff>25417</xdr:rowOff>
    </xdr:from>
    <xdr:ext cx="762000" cy="259045"/>
    <xdr:sp macro="" textlink="">
      <xdr:nvSpPr>
        <xdr:cNvPr id="127" name="物件費平均値テキスト"/>
        <xdr:cNvSpPr txBox="1"/>
      </xdr:nvSpPr>
      <xdr:spPr>
        <a:xfrm>
          <a:off x="16598900" y="3111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53340</xdr:rowOff>
    </xdr:from>
    <xdr:to>
      <xdr:col>24</xdr:col>
      <xdr:colOff>82550</xdr:colOff>
      <xdr:row>18</xdr:row>
      <xdr:rowOff>154940</xdr:rowOff>
    </xdr:to>
    <xdr:sp macro="" textlink="">
      <xdr:nvSpPr>
        <xdr:cNvPr id="128" name="フローチャート : 判断 127"/>
        <xdr:cNvSpPr/>
      </xdr:nvSpPr>
      <xdr:spPr>
        <a:xfrm>
          <a:off x="164592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62230</xdr:rowOff>
    </xdr:from>
    <xdr:to>
      <xdr:col>22</xdr:col>
      <xdr:colOff>565150</xdr:colOff>
      <xdr:row>17</xdr:row>
      <xdr:rowOff>62230</xdr:rowOff>
    </xdr:to>
    <xdr:cxnSp macro="">
      <xdr:nvCxnSpPr>
        <xdr:cNvPr id="129" name="直線コネクタ 128"/>
        <xdr:cNvCxnSpPr/>
      </xdr:nvCxnSpPr>
      <xdr:spPr>
        <a:xfrm>
          <a:off x="14782800" y="2976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68580</xdr:rowOff>
    </xdr:from>
    <xdr:to>
      <xdr:col>22</xdr:col>
      <xdr:colOff>615950</xdr:colOff>
      <xdr:row>18</xdr:row>
      <xdr:rowOff>170180</xdr:rowOff>
    </xdr:to>
    <xdr:sp macro="" textlink="">
      <xdr:nvSpPr>
        <xdr:cNvPr id="130" name="フローチャート : 判断 129"/>
        <xdr:cNvSpPr/>
      </xdr:nvSpPr>
      <xdr:spPr>
        <a:xfrm>
          <a:off x="156210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154957</xdr:rowOff>
    </xdr:from>
    <xdr:ext cx="736600" cy="259045"/>
    <xdr:sp macro="" textlink="">
      <xdr:nvSpPr>
        <xdr:cNvPr id="131" name="テキスト ボックス 130"/>
        <xdr:cNvSpPr txBox="1"/>
      </xdr:nvSpPr>
      <xdr:spPr>
        <a:xfrm>
          <a:off x="15290800" y="324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39370</xdr:rowOff>
    </xdr:from>
    <xdr:to>
      <xdr:col>21</xdr:col>
      <xdr:colOff>361950</xdr:colOff>
      <xdr:row>17</xdr:row>
      <xdr:rowOff>62230</xdr:rowOff>
    </xdr:to>
    <xdr:cxnSp macro="">
      <xdr:nvCxnSpPr>
        <xdr:cNvPr id="132" name="直線コネクタ 131"/>
        <xdr:cNvCxnSpPr/>
      </xdr:nvCxnSpPr>
      <xdr:spPr>
        <a:xfrm>
          <a:off x="13893800" y="2954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53340</xdr:rowOff>
    </xdr:from>
    <xdr:to>
      <xdr:col>21</xdr:col>
      <xdr:colOff>412750</xdr:colOff>
      <xdr:row>18</xdr:row>
      <xdr:rowOff>154940</xdr:rowOff>
    </xdr:to>
    <xdr:sp macro="" textlink="">
      <xdr:nvSpPr>
        <xdr:cNvPr id="133" name="フローチャート : 判断 132"/>
        <xdr:cNvSpPr/>
      </xdr:nvSpPr>
      <xdr:spPr>
        <a:xfrm>
          <a:off x="14732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139717</xdr:rowOff>
    </xdr:from>
    <xdr:ext cx="762000" cy="259045"/>
    <xdr:sp macro="" textlink="">
      <xdr:nvSpPr>
        <xdr:cNvPr id="134" name="テキスト ボックス 133"/>
        <xdr:cNvSpPr txBox="1"/>
      </xdr:nvSpPr>
      <xdr:spPr>
        <a:xfrm>
          <a:off x="14401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157480</xdr:rowOff>
    </xdr:from>
    <xdr:to>
      <xdr:col>20</xdr:col>
      <xdr:colOff>158750</xdr:colOff>
      <xdr:row>17</xdr:row>
      <xdr:rowOff>39370</xdr:rowOff>
    </xdr:to>
    <xdr:cxnSp macro="">
      <xdr:nvCxnSpPr>
        <xdr:cNvPr id="135" name="直線コネクタ 134"/>
        <xdr:cNvCxnSpPr/>
      </xdr:nvCxnSpPr>
      <xdr:spPr>
        <a:xfrm>
          <a:off x="13004800" y="2900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18</xdr:row>
      <xdr:rowOff>15240</xdr:rowOff>
    </xdr:from>
    <xdr:to>
      <xdr:col>20</xdr:col>
      <xdr:colOff>209550</xdr:colOff>
      <xdr:row>18</xdr:row>
      <xdr:rowOff>116840</xdr:rowOff>
    </xdr:to>
    <xdr:sp macro="" textlink="">
      <xdr:nvSpPr>
        <xdr:cNvPr id="136" name="フローチャート : 判断 135"/>
        <xdr:cNvSpPr/>
      </xdr:nvSpPr>
      <xdr:spPr>
        <a:xfrm>
          <a:off x="13843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101617</xdr:rowOff>
    </xdr:from>
    <xdr:ext cx="762000" cy="259045"/>
    <xdr:sp macro="" textlink="">
      <xdr:nvSpPr>
        <xdr:cNvPr id="137" name="テキスト ボックス 136"/>
        <xdr:cNvSpPr txBox="1"/>
      </xdr:nvSpPr>
      <xdr:spPr>
        <a:xfrm>
          <a:off x="13512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156210</xdr:rowOff>
    </xdr:from>
    <xdr:to>
      <xdr:col>19</xdr:col>
      <xdr:colOff>6350</xdr:colOff>
      <xdr:row>18</xdr:row>
      <xdr:rowOff>86360</xdr:rowOff>
    </xdr:to>
    <xdr:sp macro="" textlink="">
      <xdr:nvSpPr>
        <xdr:cNvPr id="138" name="フローチャート : 判断 137"/>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71137</xdr:rowOff>
    </xdr:from>
    <xdr:ext cx="762000" cy="259045"/>
    <xdr:sp macro="" textlink="">
      <xdr:nvSpPr>
        <xdr:cNvPr id="139" name="テキスト ボックス 138"/>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49530</xdr:rowOff>
    </xdr:from>
    <xdr:to>
      <xdr:col>24</xdr:col>
      <xdr:colOff>82550</xdr:colOff>
      <xdr:row>17</xdr:row>
      <xdr:rowOff>151130</xdr:rowOff>
    </xdr:to>
    <xdr:sp macro="" textlink="">
      <xdr:nvSpPr>
        <xdr:cNvPr id="145" name="円/楕円 144"/>
        <xdr:cNvSpPr/>
      </xdr:nvSpPr>
      <xdr:spPr>
        <a:xfrm>
          <a:off x="164592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66057</xdr:rowOff>
    </xdr:from>
    <xdr:ext cx="762000" cy="259045"/>
    <xdr:sp macro="" textlink="">
      <xdr:nvSpPr>
        <xdr:cNvPr id="146" name="物件費該当値テキスト"/>
        <xdr:cNvSpPr txBox="1"/>
      </xdr:nvSpPr>
      <xdr:spPr>
        <a:xfrm>
          <a:off x="16598900" y="280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11430</xdr:rowOff>
    </xdr:from>
    <xdr:to>
      <xdr:col>22</xdr:col>
      <xdr:colOff>615950</xdr:colOff>
      <xdr:row>17</xdr:row>
      <xdr:rowOff>113030</xdr:rowOff>
    </xdr:to>
    <xdr:sp macro="" textlink="">
      <xdr:nvSpPr>
        <xdr:cNvPr id="147" name="円/楕円 146"/>
        <xdr:cNvSpPr/>
      </xdr:nvSpPr>
      <xdr:spPr>
        <a:xfrm>
          <a:off x="15621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123207</xdr:rowOff>
    </xdr:from>
    <xdr:ext cx="736600" cy="259045"/>
    <xdr:sp macro="" textlink="">
      <xdr:nvSpPr>
        <xdr:cNvPr id="148" name="テキスト ボックス 147"/>
        <xdr:cNvSpPr txBox="1"/>
      </xdr:nvSpPr>
      <xdr:spPr>
        <a:xfrm>
          <a:off x="15290800" y="26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11430</xdr:rowOff>
    </xdr:from>
    <xdr:to>
      <xdr:col>21</xdr:col>
      <xdr:colOff>412750</xdr:colOff>
      <xdr:row>17</xdr:row>
      <xdr:rowOff>113030</xdr:rowOff>
    </xdr:to>
    <xdr:sp macro="" textlink="">
      <xdr:nvSpPr>
        <xdr:cNvPr id="149" name="円/楕円 148"/>
        <xdr:cNvSpPr/>
      </xdr:nvSpPr>
      <xdr:spPr>
        <a:xfrm>
          <a:off x="14732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123207</xdr:rowOff>
    </xdr:from>
    <xdr:ext cx="762000" cy="259045"/>
    <xdr:sp macro="" textlink="">
      <xdr:nvSpPr>
        <xdr:cNvPr id="150" name="テキスト ボックス 149"/>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160020</xdr:rowOff>
    </xdr:from>
    <xdr:to>
      <xdr:col>20</xdr:col>
      <xdr:colOff>209550</xdr:colOff>
      <xdr:row>17</xdr:row>
      <xdr:rowOff>90170</xdr:rowOff>
    </xdr:to>
    <xdr:sp macro="" textlink="">
      <xdr:nvSpPr>
        <xdr:cNvPr id="151" name="円/楕円 150"/>
        <xdr:cNvSpPr/>
      </xdr:nvSpPr>
      <xdr:spPr>
        <a:xfrm>
          <a:off x="13843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100347</xdr:rowOff>
    </xdr:from>
    <xdr:ext cx="762000" cy="259045"/>
    <xdr:sp macro="" textlink="">
      <xdr:nvSpPr>
        <xdr:cNvPr id="152" name="テキスト ボックス 151"/>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106680</xdr:rowOff>
    </xdr:from>
    <xdr:to>
      <xdr:col>19</xdr:col>
      <xdr:colOff>6350</xdr:colOff>
      <xdr:row>17</xdr:row>
      <xdr:rowOff>36830</xdr:rowOff>
    </xdr:to>
    <xdr:sp macro="" textlink="">
      <xdr:nvSpPr>
        <xdr:cNvPr id="153" name="円/楕円 152"/>
        <xdr:cNvSpPr/>
      </xdr:nvSpPr>
      <xdr:spPr>
        <a:xfrm>
          <a:off x="12954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47007</xdr:rowOff>
    </xdr:from>
    <xdr:ext cx="762000" cy="259045"/>
    <xdr:sp macro="" textlink="">
      <xdr:nvSpPr>
        <xdr:cNvPr id="154" name="テキスト ボックス 153"/>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類似団体と比較すると、扶助費に係る経常収支比率は低くなっているが、要因としては単独事業が他の類似団体よりも少ないことがある。今後も緊急性や必要性を勘案しながら扶助費の抑制に努める。</a:t>
          </a:r>
          <a:endParaRPr lang="ja-JP" altLang="ja-JP" sz="18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69" name="直線コネクタ 168"/>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0" name="テキスト ボックス 169"/>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1" name="直線コネクタ 170"/>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2" name="テキスト ボックス 171"/>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3" name="直線コネクタ 172"/>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4" name="テキスト ボックス 173"/>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7" name="直線コネクタ 176"/>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78" name="テキスト ボックス 177"/>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9" name="直線コネクタ 178"/>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0" name="テキスト ボックス 179"/>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1" name="直線コネクタ 180"/>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2" name="テキスト ボックス 181"/>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50800</xdr:rowOff>
    </xdr:to>
    <xdr:cxnSp macro="">
      <xdr:nvCxnSpPr>
        <xdr:cNvPr id="186" name="直線コネクタ 185"/>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7"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8" name="直線コネクタ 187"/>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9"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0" name="直線コネクタ 189"/>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50800</xdr:rowOff>
    </xdr:from>
    <xdr:to>
      <xdr:col>7</xdr:col>
      <xdr:colOff>15875</xdr:colOff>
      <xdr:row>53</xdr:row>
      <xdr:rowOff>79375</xdr:rowOff>
    </xdr:to>
    <xdr:cxnSp macro="">
      <xdr:nvCxnSpPr>
        <xdr:cNvPr id="191" name="直線コネクタ 190"/>
        <xdr:cNvCxnSpPr/>
      </xdr:nvCxnSpPr>
      <xdr:spPr>
        <a:xfrm>
          <a:off x="3987800" y="91376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92"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93" name="フローチャート : 判断 192"/>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50800</xdr:rowOff>
    </xdr:from>
    <xdr:to>
      <xdr:col>5</xdr:col>
      <xdr:colOff>549275</xdr:colOff>
      <xdr:row>53</xdr:row>
      <xdr:rowOff>98425</xdr:rowOff>
    </xdr:to>
    <xdr:cxnSp macro="">
      <xdr:nvCxnSpPr>
        <xdr:cNvPr id="194" name="直線コネクタ 193"/>
        <xdr:cNvCxnSpPr/>
      </xdr:nvCxnSpPr>
      <xdr:spPr>
        <a:xfrm flipV="1">
          <a:off x="3098800" y="91376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5" name="フローチャート : 判断 194"/>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6" name="テキスト ボックス 195"/>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79375</xdr:rowOff>
    </xdr:from>
    <xdr:to>
      <xdr:col>4</xdr:col>
      <xdr:colOff>346075</xdr:colOff>
      <xdr:row>53</xdr:row>
      <xdr:rowOff>98425</xdr:rowOff>
    </xdr:to>
    <xdr:cxnSp macro="">
      <xdr:nvCxnSpPr>
        <xdr:cNvPr id="197" name="直線コネクタ 196"/>
        <xdr:cNvCxnSpPr/>
      </xdr:nvCxnSpPr>
      <xdr:spPr>
        <a:xfrm>
          <a:off x="2209800" y="91662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152400</xdr:rowOff>
    </xdr:from>
    <xdr:to>
      <xdr:col>4</xdr:col>
      <xdr:colOff>396875</xdr:colOff>
      <xdr:row>55</xdr:row>
      <xdr:rowOff>82550</xdr:rowOff>
    </xdr:to>
    <xdr:sp macro="" textlink="">
      <xdr:nvSpPr>
        <xdr:cNvPr id="198" name="フローチャート : 判断 197"/>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67327</xdr:rowOff>
    </xdr:from>
    <xdr:ext cx="762000" cy="259045"/>
    <xdr:sp macro="" textlink="">
      <xdr:nvSpPr>
        <xdr:cNvPr id="199" name="テキスト ボックス 198"/>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79375</xdr:rowOff>
    </xdr:from>
    <xdr:to>
      <xdr:col>3</xdr:col>
      <xdr:colOff>142875</xdr:colOff>
      <xdr:row>53</xdr:row>
      <xdr:rowOff>107950</xdr:rowOff>
    </xdr:to>
    <xdr:cxnSp macro="">
      <xdr:nvCxnSpPr>
        <xdr:cNvPr id="200" name="直線コネクタ 199"/>
        <xdr:cNvCxnSpPr/>
      </xdr:nvCxnSpPr>
      <xdr:spPr>
        <a:xfrm flipV="1">
          <a:off x="1320800" y="91662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133350</xdr:rowOff>
    </xdr:from>
    <xdr:to>
      <xdr:col>3</xdr:col>
      <xdr:colOff>193675</xdr:colOff>
      <xdr:row>55</xdr:row>
      <xdr:rowOff>63500</xdr:rowOff>
    </xdr:to>
    <xdr:sp macro="" textlink="">
      <xdr:nvSpPr>
        <xdr:cNvPr id="201" name="フローチャート : 判断 200"/>
        <xdr:cNvSpPr/>
      </xdr:nvSpPr>
      <xdr:spPr>
        <a:xfrm>
          <a:off x="2159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48277</xdr:rowOff>
    </xdr:from>
    <xdr:ext cx="762000" cy="259045"/>
    <xdr:sp macro="" textlink="">
      <xdr:nvSpPr>
        <xdr:cNvPr id="202" name="テキスト ボックス 201"/>
        <xdr:cNvSpPr txBox="1"/>
      </xdr:nvSpPr>
      <xdr:spPr>
        <a:xfrm>
          <a:off x="1828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03" name="フローチャート : 判断 202"/>
        <xdr:cNvSpPr/>
      </xdr:nvSpPr>
      <xdr:spPr>
        <a:xfrm>
          <a:off x="1270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48277</xdr:rowOff>
    </xdr:from>
    <xdr:ext cx="762000" cy="259045"/>
    <xdr:sp macro="" textlink="">
      <xdr:nvSpPr>
        <xdr:cNvPr id="204" name="テキスト ボックス 203"/>
        <xdr:cNvSpPr txBox="1"/>
      </xdr:nvSpPr>
      <xdr:spPr>
        <a:xfrm>
          <a:off x="939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28575</xdr:rowOff>
    </xdr:from>
    <xdr:to>
      <xdr:col>7</xdr:col>
      <xdr:colOff>66675</xdr:colOff>
      <xdr:row>53</xdr:row>
      <xdr:rowOff>130175</xdr:rowOff>
    </xdr:to>
    <xdr:sp macro="" textlink="">
      <xdr:nvSpPr>
        <xdr:cNvPr id="210" name="円/楕円 209"/>
        <xdr:cNvSpPr/>
      </xdr:nvSpPr>
      <xdr:spPr>
        <a:xfrm>
          <a:off x="4775200" y="911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108602</xdr:rowOff>
    </xdr:from>
    <xdr:ext cx="762000" cy="259045"/>
    <xdr:sp macro="" textlink="">
      <xdr:nvSpPr>
        <xdr:cNvPr id="211" name="扶助費該当値テキスト"/>
        <xdr:cNvSpPr txBox="1"/>
      </xdr:nvSpPr>
      <xdr:spPr>
        <a:xfrm>
          <a:off x="4914900" y="902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0</xdr:rowOff>
    </xdr:from>
    <xdr:to>
      <xdr:col>5</xdr:col>
      <xdr:colOff>600075</xdr:colOff>
      <xdr:row>53</xdr:row>
      <xdr:rowOff>101600</xdr:rowOff>
    </xdr:to>
    <xdr:sp macro="" textlink="">
      <xdr:nvSpPr>
        <xdr:cNvPr id="212" name="円/楕円 211"/>
        <xdr:cNvSpPr/>
      </xdr:nvSpPr>
      <xdr:spPr>
        <a:xfrm>
          <a:off x="3937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111777</xdr:rowOff>
    </xdr:from>
    <xdr:ext cx="736600" cy="259045"/>
    <xdr:sp macro="" textlink="">
      <xdr:nvSpPr>
        <xdr:cNvPr id="213" name="テキスト ボックス 212"/>
        <xdr:cNvSpPr txBox="1"/>
      </xdr:nvSpPr>
      <xdr:spPr>
        <a:xfrm>
          <a:off x="3606800" y="885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47625</xdr:rowOff>
    </xdr:from>
    <xdr:to>
      <xdr:col>4</xdr:col>
      <xdr:colOff>396875</xdr:colOff>
      <xdr:row>53</xdr:row>
      <xdr:rowOff>149225</xdr:rowOff>
    </xdr:to>
    <xdr:sp macro="" textlink="">
      <xdr:nvSpPr>
        <xdr:cNvPr id="214" name="円/楕円 213"/>
        <xdr:cNvSpPr/>
      </xdr:nvSpPr>
      <xdr:spPr>
        <a:xfrm>
          <a:off x="3048000" y="913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159402</xdr:rowOff>
    </xdr:from>
    <xdr:ext cx="762000" cy="259045"/>
    <xdr:sp macro="" textlink="">
      <xdr:nvSpPr>
        <xdr:cNvPr id="215" name="テキスト ボックス 214"/>
        <xdr:cNvSpPr txBox="1"/>
      </xdr:nvSpPr>
      <xdr:spPr>
        <a:xfrm>
          <a:off x="2717800" y="890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28575</xdr:rowOff>
    </xdr:from>
    <xdr:to>
      <xdr:col>3</xdr:col>
      <xdr:colOff>193675</xdr:colOff>
      <xdr:row>53</xdr:row>
      <xdr:rowOff>130175</xdr:rowOff>
    </xdr:to>
    <xdr:sp macro="" textlink="">
      <xdr:nvSpPr>
        <xdr:cNvPr id="216" name="円/楕円 215"/>
        <xdr:cNvSpPr/>
      </xdr:nvSpPr>
      <xdr:spPr>
        <a:xfrm>
          <a:off x="2159000" y="911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140352</xdr:rowOff>
    </xdr:from>
    <xdr:ext cx="762000" cy="259045"/>
    <xdr:sp macro="" textlink="">
      <xdr:nvSpPr>
        <xdr:cNvPr id="217" name="テキスト ボックス 216"/>
        <xdr:cNvSpPr txBox="1"/>
      </xdr:nvSpPr>
      <xdr:spPr>
        <a:xfrm>
          <a:off x="1828800" y="888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57150</xdr:rowOff>
    </xdr:from>
    <xdr:to>
      <xdr:col>1</xdr:col>
      <xdr:colOff>676275</xdr:colOff>
      <xdr:row>53</xdr:row>
      <xdr:rowOff>158750</xdr:rowOff>
    </xdr:to>
    <xdr:sp macro="" textlink="">
      <xdr:nvSpPr>
        <xdr:cNvPr id="218" name="円/楕円 217"/>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168927</xdr:rowOff>
    </xdr:from>
    <xdr:ext cx="762000" cy="259045"/>
    <xdr:sp macro="" textlink="">
      <xdr:nvSpPr>
        <xdr:cNvPr id="219" name="テキスト ボックス 218"/>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類似団体の中で一番低い</a:t>
          </a:r>
          <a:r>
            <a:rPr kumimoji="1" lang="en-US" altLang="ja-JP" sz="1400">
              <a:solidFill>
                <a:schemeClr val="dk1"/>
              </a:solidFill>
              <a:effectLst/>
              <a:latin typeface="+mn-lt"/>
              <a:ea typeface="+mn-ea"/>
              <a:cs typeface="+mn-cs"/>
            </a:rPr>
            <a:t>8.3</a:t>
          </a:r>
          <a:r>
            <a:rPr kumimoji="1" lang="ja-JP" altLang="en-US" sz="1400">
              <a:solidFill>
                <a:schemeClr val="dk1"/>
              </a:solidFill>
              <a:effectLst/>
              <a:latin typeface="+mn-lt"/>
              <a:ea typeface="+mn-ea"/>
              <a:cs typeface="+mn-cs"/>
            </a:rPr>
            <a:t>％となっている</a:t>
          </a:r>
          <a:r>
            <a:rPr kumimoji="1" lang="ja-JP" altLang="ja-JP" sz="1400">
              <a:solidFill>
                <a:schemeClr val="dk1"/>
              </a:solidFill>
              <a:effectLst/>
              <a:latin typeface="+mn-lt"/>
              <a:ea typeface="+mn-ea"/>
              <a:cs typeface="+mn-cs"/>
            </a:rPr>
            <a:t>が、要因としては繰出金が少ないことにある。今後も各事業において独立採算の原則に立ち普通会計の負担額を減らしていくように努める。</a:t>
          </a:r>
          <a:endParaRPr lang="ja-JP" altLang="ja-JP" sz="18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4" name="直線コネクタ 23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5" name="テキスト ボックス 234"/>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6" name="直線コネクタ 23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7" name="テキスト ボックス 236"/>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8" name="直線コネクタ 23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9" name="テキスト ボックス 238"/>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0" name="直線コネクタ 23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1" name="テキスト ボックス 240"/>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2" name="直線コネクタ 24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3" name="テキスト ボックス 242"/>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73660</xdr:rowOff>
    </xdr:from>
    <xdr:to>
      <xdr:col>24</xdr:col>
      <xdr:colOff>31750</xdr:colOff>
      <xdr:row>61</xdr:row>
      <xdr:rowOff>100330</xdr:rowOff>
    </xdr:to>
    <xdr:cxnSp macro="">
      <xdr:nvCxnSpPr>
        <xdr:cNvPr id="247" name="直線コネクタ 246"/>
        <xdr:cNvCxnSpPr/>
      </xdr:nvCxnSpPr>
      <xdr:spPr>
        <a:xfrm flipV="1">
          <a:off x="16510000" y="93319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8"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9" name="直線コネクタ 248"/>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160037</xdr:rowOff>
    </xdr:from>
    <xdr:ext cx="762000" cy="259045"/>
    <xdr:sp macro="" textlink="">
      <xdr:nvSpPr>
        <xdr:cNvPr id="250" name="その他最大値テキスト"/>
        <xdr:cNvSpPr txBox="1"/>
      </xdr:nvSpPr>
      <xdr:spPr>
        <a:xfrm>
          <a:off x="16598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54</xdr:row>
      <xdr:rowOff>73660</xdr:rowOff>
    </xdr:from>
    <xdr:to>
      <xdr:col>24</xdr:col>
      <xdr:colOff>120650</xdr:colOff>
      <xdr:row>54</xdr:row>
      <xdr:rowOff>73660</xdr:rowOff>
    </xdr:to>
    <xdr:cxnSp macro="">
      <xdr:nvCxnSpPr>
        <xdr:cNvPr id="251" name="直線コネクタ 250"/>
        <xdr:cNvCxnSpPr/>
      </xdr:nvCxnSpPr>
      <xdr:spPr>
        <a:xfrm>
          <a:off x="16421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73660</xdr:rowOff>
    </xdr:from>
    <xdr:to>
      <xdr:col>24</xdr:col>
      <xdr:colOff>31750</xdr:colOff>
      <xdr:row>54</xdr:row>
      <xdr:rowOff>104140</xdr:rowOff>
    </xdr:to>
    <xdr:cxnSp macro="">
      <xdr:nvCxnSpPr>
        <xdr:cNvPr id="252" name="直線コネクタ 251"/>
        <xdr:cNvCxnSpPr/>
      </xdr:nvCxnSpPr>
      <xdr:spPr>
        <a:xfrm flipV="1">
          <a:off x="15671800" y="93319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52087</xdr:rowOff>
    </xdr:from>
    <xdr:ext cx="762000" cy="259045"/>
    <xdr:sp macro="" textlink="">
      <xdr:nvSpPr>
        <xdr:cNvPr id="253" name="その他平均値テキスト"/>
        <xdr:cNvSpPr txBox="1"/>
      </xdr:nvSpPr>
      <xdr:spPr>
        <a:xfrm>
          <a:off x="16598900" y="9824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54" name="フローチャート : 判断 253"/>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5080</xdr:rowOff>
    </xdr:from>
    <xdr:to>
      <xdr:col>22</xdr:col>
      <xdr:colOff>565150</xdr:colOff>
      <xdr:row>54</xdr:row>
      <xdr:rowOff>104140</xdr:rowOff>
    </xdr:to>
    <xdr:cxnSp macro="">
      <xdr:nvCxnSpPr>
        <xdr:cNvPr id="255" name="直線コネクタ 254"/>
        <xdr:cNvCxnSpPr/>
      </xdr:nvCxnSpPr>
      <xdr:spPr>
        <a:xfrm>
          <a:off x="14782800" y="92633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49530</xdr:rowOff>
    </xdr:from>
    <xdr:to>
      <xdr:col>22</xdr:col>
      <xdr:colOff>615950</xdr:colOff>
      <xdr:row>57</xdr:row>
      <xdr:rowOff>151130</xdr:rowOff>
    </xdr:to>
    <xdr:sp macro="" textlink="">
      <xdr:nvSpPr>
        <xdr:cNvPr id="256" name="フローチャート : 判断 255"/>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135907</xdr:rowOff>
    </xdr:from>
    <xdr:ext cx="736600" cy="259045"/>
    <xdr:sp macro="" textlink="">
      <xdr:nvSpPr>
        <xdr:cNvPr id="257" name="テキスト ボックス 256"/>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5080</xdr:rowOff>
    </xdr:from>
    <xdr:to>
      <xdr:col>21</xdr:col>
      <xdr:colOff>361950</xdr:colOff>
      <xdr:row>54</xdr:row>
      <xdr:rowOff>5080</xdr:rowOff>
    </xdr:to>
    <xdr:cxnSp macro="">
      <xdr:nvCxnSpPr>
        <xdr:cNvPr id="258" name="直線コネクタ 257"/>
        <xdr:cNvCxnSpPr/>
      </xdr:nvCxnSpPr>
      <xdr:spPr>
        <a:xfrm>
          <a:off x="13893800" y="9263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9" name="フローチャート : 判断 258"/>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60" name="テキスト ボックス 259"/>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5080</xdr:rowOff>
    </xdr:from>
    <xdr:to>
      <xdr:col>20</xdr:col>
      <xdr:colOff>158750</xdr:colOff>
      <xdr:row>55</xdr:row>
      <xdr:rowOff>39370</xdr:rowOff>
    </xdr:to>
    <xdr:cxnSp macro="">
      <xdr:nvCxnSpPr>
        <xdr:cNvPr id="261" name="直線コネクタ 260"/>
        <xdr:cNvCxnSpPr/>
      </xdr:nvCxnSpPr>
      <xdr:spPr>
        <a:xfrm flipV="1">
          <a:off x="13004800" y="92633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152400</xdr:rowOff>
    </xdr:from>
    <xdr:to>
      <xdr:col>20</xdr:col>
      <xdr:colOff>209550</xdr:colOff>
      <xdr:row>57</xdr:row>
      <xdr:rowOff>82550</xdr:rowOff>
    </xdr:to>
    <xdr:sp macro="" textlink="">
      <xdr:nvSpPr>
        <xdr:cNvPr id="262" name="フローチャート : 判断 261"/>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67327</xdr:rowOff>
    </xdr:from>
    <xdr:ext cx="762000" cy="259045"/>
    <xdr:sp macro="" textlink="">
      <xdr:nvSpPr>
        <xdr:cNvPr id="263" name="テキスト ボックス 262"/>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4" name="フローチャート : 判断 263"/>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65" name="テキスト ボックス 264"/>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22860</xdr:rowOff>
    </xdr:from>
    <xdr:to>
      <xdr:col>24</xdr:col>
      <xdr:colOff>82550</xdr:colOff>
      <xdr:row>54</xdr:row>
      <xdr:rowOff>124460</xdr:rowOff>
    </xdr:to>
    <xdr:sp macro="" textlink="">
      <xdr:nvSpPr>
        <xdr:cNvPr id="271" name="円/楕円 270"/>
        <xdr:cNvSpPr/>
      </xdr:nvSpPr>
      <xdr:spPr>
        <a:xfrm>
          <a:off x="164592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102887</xdr:rowOff>
    </xdr:from>
    <xdr:ext cx="762000" cy="259045"/>
    <xdr:sp macro="" textlink="">
      <xdr:nvSpPr>
        <xdr:cNvPr id="272" name="その他該当値テキスト"/>
        <xdr:cNvSpPr txBox="1"/>
      </xdr:nvSpPr>
      <xdr:spPr>
        <a:xfrm>
          <a:off x="16598900" y="918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53340</xdr:rowOff>
    </xdr:from>
    <xdr:to>
      <xdr:col>22</xdr:col>
      <xdr:colOff>615950</xdr:colOff>
      <xdr:row>54</xdr:row>
      <xdr:rowOff>154940</xdr:rowOff>
    </xdr:to>
    <xdr:sp macro="" textlink="">
      <xdr:nvSpPr>
        <xdr:cNvPr id="273" name="円/楕円 272"/>
        <xdr:cNvSpPr/>
      </xdr:nvSpPr>
      <xdr:spPr>
        <a:xfrm>
          <a:off x="15621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165117</xdr:rowOff>
    </xdr:from>
    <xdr:ext cx="736600" cy="259045"/>
    <xdr:sp macro="" textlink="">
      <xdr:nvSpPr>
        <xdr:cNvPr id="274" name="テキスト ボックス 273"/>
        <xdr:cNvSpPr txBox="1"/>
      </xdr:nvSpPr>
      <xdr:spPr>
        <a:xfrm>
          <a:off x="15290800" y="908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125730</xdr:rowOff>
    </xdr:from>
    <xdr:to>
      <xdr:col>21</xdr:col>
      <xdr:colOff>412750</xdr:colOff>
      <xdr:row>54</xdr:row>
      <xdr:rowOff>55880</xdr:rowOff>
    </xdr:to>
    <xdr:sp macro="" textlink="">
      <xdr:nvSpPr>
        <xdr:cNvPr id="275" name="円/楕円 274"/>
        <xdr:cNvSpPr/>
      </xdr:nvSpPr>
      <xdr:spPr>
        <a:xfrm>
          <a:off x="14732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66057</xdr:rowOff>
    </xdr:from>
    <xdr:ext cx="762000" cy="259045"/>
    <xdr:sp macro="" textlink="">
      <xdr:nvSpPr>
        <xdr:cNvPr id="276" name="テキスト ボックス 275"/>
        <xdr:cNvSpPr txBox="1"/>
      </xdr:nvSpPr>
      <xdr:spPr>
        <a:xfrm>
          <a:off x="14401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125730</xdr:rowOff>
    </xdr:from>
    <xdr:to>
      <xdr:col>20</xdr:col>
      <xdr:colOff>209550</xdr:colOff>
      <xdr:row>54</xdr:row>
      <xdr:rowOff>55880</xdr:rowOff>
    </xdr:to>
    <xdr:sp macro="" textlink="">
      <xdr:nvSpPr>
        <xdr:cNvPr id="277" name="円/楕円 276"/>
        <xdr:cNvSpPr/>
      </xdr:nvSpPr>
      <xdr:spPr>
        <a:xfrm>
          <a:off x="13843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66057</xdr:rowOff>
    </xdr:from>
    <xdr:ext cx="762000" cy="259045"/>
    <xdr:sp macro="" textlink="">
      <xdr:nvSpPr>
        <xdr:cNvPr id="278" name="テキスト ボックス 277"/>
        <xdr:cNvSpPr txBox="1"/>
      </xdr:nvSpPr>
      <xdr:spPr>
        <a:xfrm>
          <a:off x="13512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160020</xdr:rowOff>
    </xdr:from>
    <xdr:to>
      <xdr:col>19</xdr:col>
      <xdr:colOff>6350</xdr:colOff>
      <xdr:row>55</xdr:row>
      <xdr:rowOff>90170</xdr:rowOff>
    </xdr:to>
    <xdr:sp macro="" textlink="">
      <xdr:nvSpPr>
        <xdr:cNvPr id="279" name="円/楕円 278"/>
        <xdr:cNvSpPr/>
      </xdr:nvSpPr>
      <xdr:spPr>
        <a:xfrm>
          <a:off x="12954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100347</xdr:rowOff>
    </xdr:from>
    <xdr:ext cx="762000" cy="259045"/>
    <xdr:sp macro="" textlink="">
      <xdr:nvSpPr>
        <xdr:cNvPr id="280" name="テキスト ボックス 279"/>
        <xdr:cNvSpPr txBox="1"/>
      </xdr:nvSpPr>
      <xdr:spPr>
        <a:xfrm>
          <a:off x="12623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類似団体と比較すると、補助費等に係る経常収支比率は平均を</a:t>
          </a:r>
          <a:r>
            <a:rPr kumimoji="1" lang="ja-JP" altLang="en-US" sz="1400">
              <a:solidFill>
                <a:schemeClr val="dk1"/>
              </a:solidFill>
              <a:effectLst/>
              <a:latin typeface="+mn-lt"/>
              <a:ea typeface="+mn-ea"/>
              <a:cs typeface="+mn-cs"/>
            </a:rPr>
            <a:t>大きく</a:t>
          </a:r>
          <a:r>
            <a:rPr kumimoji="1" lang="ja-JP" altLang="ja-JP" sz="1400">
              <a:solidFill>
                <a:schemeClr val="dk1"/>
              </a:solidFill>
              <a:effectLst/>
              <a:latin typeface="+mn-lt"/>
              <a:ea typeface="+mn-ea"/>
              <a:cs typeface="+mn-cs"/>
            </a:rPr>
            <a:t>上回っている。これは消防などの業務を一部事務組合で行っていることにより負担金が大きくなっているが、今後も普通会計の負担額を減らす一部事務組合の適正な執行体制の確立に努める。</a:t>
          </a:r>
          <a:endParaRPr lang="ja-JP" altLang="ja-JP" sz="1800">
            <a:effectLst/>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133858</xdr:rowOff>
    </xdr:from>
    <xdr:to>
      <xdr:col>24</xdr:col>
      <xdr:colOff>31750</xdr:colOff>
      <xdr:row>39</xdr:row>
      <xdr:rowOff>74422</xdr:rowOff>
    </xdr:to>
    <xdr:cxnSp macro="">
      <xdr:nvCxnSpPr>
        <xdr:cNvPr id="305" name="直線コネクタ 304"/>
        <xdr:cNvCxnSpPr/>
      </xdr:nvCxnSpPr>
      <xdr:spPr>
        <a:xfrm flipV="1">
          <a:off x="16510000" y="579170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46499</xdr:rowOff>
    </xdr:from>
    <xdr:ext cx="762000" cy="259045"/>
    <xdr:sp macro="" textlink="">
      <xdr:nvSpPr>
        <xdr:cNvPr id="306" name="補助費等最小値テキスト"/>
        <xdr:cNvSpPr txBox="1"/>
      </xdr:nvSpPr>
      <xdr:spPr>
        <a:xfrm>
          <a:off x="16598900" y="673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39</xdr:row>
      <xdr:rowOff>74422</xdr:rowOff>
    </xdr:from>
    <xdr:to>
      <xdr:col>24</xdr:col>
      <xdr:colOff>120650</xdr:colOff>
      <xdr:row>39</xdr:row>
      <xdr:rowOff>74422</xdr:rowOff>
    </xdr:to>
    <xdr:cxnSp macro="">
      <xdr:nvCxnSpPr>
        <xdr:cNvPr id="307" name="直線コネクタ 306"/>
        <xdr:cNvCxnSpPr/>
      </xdr:nvCxnSpPr>
      <xdr:spPr>
        <a:xfrm>
          <a:off x="16421100" y="6760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48785</xdr:rowOff>
    </xdr:from>
    <xdr:ext cx="762000" cy="259045"/>
    <xdr:sp macro="" textlink="">
      <xdr:nvSpPr>
        <xdr:cNvPr id="308"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33</xdr:row>
      <xdr:rowOff>133858</xdr:rowOff>
    </xdr:from>
    <xdr:to>
      <xdr:col>24</xdr:col>
      <xdr:colOff>120650</xdr:colOff>
      <xdr:row>33</xdr:row>
      <xdr:rowOff>133858</xdr:rowOff>
    </xdr:to>
    <xdr:cxnSp macro="">
      <xdr:nvCxnSpPr>
        <xdr:cNvPr id="309" name="直線コネクタ 308"/>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69850</xdr:rowOff>
    </xdr:from>
    <xdr:to>
      <xdr:col>24</xdr:col>
      <xdr:colOff>31750</xdr:colOff>
      <xdr:row>39</xdr:row>
      <xdr:rowOff>74422</xdr:rowOff>
    </xdr:to>
    <xdr:cxnSp macro="">
      <xdr:nvCxnSpPr>
        <xdr:cNvPr id="310" name="直線コネクタ 309"/>
        <xdr:cNvCxnSpPr/>
      </xdr:nvCxnSpPr>
      <xdr:spPr>
        <a:xfrm>
          <a:off x="15671800" y="67564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37863</xdr:rowOff>
    </xdr:from>
    <xdr:ext cx="762000" cy="259045"/>
    <xdr:sp macro="" textlink="">
      <xdr:nvSpPr>
        <xdr:cNvPr id="311"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12" name="フローチャート : 判断 311"/>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154432</xdr:rowOff>
    </xdr:from>
    <xdr:to>
      <xdr:col>22</xdr:col>
      <xdr:colOff>565150</xdr:colOff>
      <xdr:row>39</xdr:row>
      <xdr:rowOff>69850</xdr:rowOff>
    </xdr:to>
    <xdr:cxnSp macro="">
      <xdr:nvCxnSpPr>
        <xdr:cNvPr id="313" name="直線コネクタ 312"/>
        <xdr:cNvCxnSpPr/>
      </xdr:nvCxnSpPr>
      <xdr:spPr>
        <a:xfrm>
          <a:off x="14782800" y="66695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21336</xdr:rowOff>
    </xdr:from>
    <xdr:to>
      <xdr:col>22</xdr:col>
      <xdr:colOff>615950</xdr:colOff>
      <xdr:row>36</xdr:row>
      <xdr:rowOff>122936</xdr:rowOff>
    </xdr:to>
    <xdr:sp macro="" textlink="">
      <xdr:nvSpPr>
        <xdr:cNvPr id="314" name="フローチャート : 判断 313"/>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133113</xdr:rowOff>
    </xdr:from>
    <xdr:ext cx="736600" cy="259045"/>
    <xdr:sp macro="" textlink="">
      <xdr:nvSpPr>
        <xdr:cNvPr id="315" name="テキスト ボックス 314"/>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154432</xdr:rowOff>
    </xdr:from>
    <xdr:to>
      <xdr:col>21</xdr:col>
      <xdr:colOff>361950</xdr:colOff>
      <xdr:row>39</xdr:row>
      <xdr:rowOff>33274</xdr:rowOff>
    </xdr:to>
    <xdr:cxnSp macro="">
      <xdr:nvCxnSpPr>
        <xdr:cNvPr id="316" name="直線コネクタ 315"/>
        <xdr:cNvCxnSpPr/>
      </xdr:nvCxnSpPr>
      <xdr:spPr>
        <a:xfrm flipV="1">
          <a:off x="13893800" y="66695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7" name="フローチャート : 判断 316"/>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8" name="テキスト ボックス 317"/>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33274</xdr:rowOff>
    </xdr:from>
    <xdr:to>
      <xdr:col>20</xdr:col>
      <xdr:colOff>158750</xdr:colOff>
      <xdr:row>39</xdr:row>
      <xdr:rowOff>161290</xdr:rowOff>
    </xdr:to>
    <xdr:cxnSp macro="">
      <xdr:nvCxnSpPr>
        <xdr:cNvPr id="319" name="直線コネクタ 318"/>
        <xdr:cNvCxnSpPr/>
      </xdr:nvCxnSpPr>
      <xdr:spPr>
        <a:xfrm flipV="1">
          <a:off x="13004800" y="671982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0" name="フローチャート : 判断 319"/>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1" name="テキスト ボックス 320"/>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2" name="フローチャート : 判断 321"/>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3" name="テキスト ボックス 322"/>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23622</xdr:rowOff>
    </xdr:from>
    <xdr:to>
      <xdr:col>24</xdr:col>
      <xdr:colOff>82550</xdr:colOff>
      <xdr:row>39</xdr:row>
      <xdr:rowOff>125222</xdr:rowOff>
    </xdr:to>
    <xdr:sp macro="" textlink="">
      <xdr:nvSpPr>
        <xdr:cNvPr id="329" name="円/楕円 328"/>
        <xdr:cNvSpPr/>
      </xdr:nvSpPr>
      <xdr:spPr>
        <a:xfrm>
          <a:off x="164592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103649</xdr:rowOff>
    </xdr:from>
    <xdr:ext cx="762000" cy="259045"/>
    <xdr:sp macro="" textlink="">
      <xdr:nvSpPr>
        <xdr:cNvPr id="330" name="補助費等該当値テキスト"/>
        <xdr:cNvSpPr txBox="1"/>
      </xdr:nvSpPr>
      <xdr:spPr>
        <a:xfrm>
          <a:off x="16598900" y="661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19050</xdr:rowOff>
    </xdr:from>
    <xdr:to>
      <xdr:col>22</xdr:col>
      <xdr:colOff>615950</xdr:colOff>
      <xdr:row>39</xdr:row>
      <xdr:rowOff>120650</xdr:rowOff>
    </xdr:to>
    <xdr:sp macro="" textlink="">
      <xdr:nvSpPr>
        <xdr:cNvPr id="331" name="円/楕円 330"/>
        <xdr:cNvSpPr/>
      </xdr:nvSpPr>
      <xdr:spPr>
        <a:xfrm>
          <a:off x="15621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105427</xdr:rowOff>
    </xdr:from>
    <xdr:ext cx="736600" cy="259045"/>
    <xdr:sp macro="" textlink="">
      <xdr:nvSpPr>
        <xdr:cNvPr id="332" name="テキスト ボックス 331"/>
        <xdr:cNvSpPr txBox="1"/>
      </xdr:nvSpPr>
      <xdr:spPr>
        <a:xfrm>
          <a:off x="15290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103632</xdr:rowOff>
    </xdr:from>
    <xdr:to>
      <xdr:col>21</xdr:col>
      <xdr:colOff>412750</xdr:colOff>
      <xdr:row>39</xdr:row>
      <xdr:rowOff>33782</xdr:rowOff>
    </xdr:to>
    <xdr:sp macro="" textlink="">
      <xdr:nvSpPr>
        <xdr:cNvPr id="333" name="円/楕円 332"/>
        <xdr:cNvSpPr/>
      </xdr:nvSpPr>
      <xdr:spPr>
        <a:xfrm>
          <a:off x="14732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18559</xdr:rowOff>
    </xdr:from>
    <xdr:ext cx="762000" cy="259045"/>
    <xdr:sp macro="" textlink="">
      <xdr:nvSpPr>
        <xdr:cNvPr id="334" name="テキスト ボックス 333"/>
        <xdr:cNvSpPr txBox="1"/>
      </xdr:nvSpPr>
      <xdr:spPr>
        <a:xfrm>
          <a:off x="14401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153924</xdr:rowOff>
    </xdr:from>
    <xdr:to>
      <xdr:col>20</xdr:col>
      <xdr:colOff>209550</xdr:colOff>
      <xdr:row>39</xdr:row>
      <xdr:rowOff>84074</xdr:rowOff>
    </xdr:to>
    <xdr:sp macro="" textlink="">
      <xdr:nvSpPr>
        <xdr:cNvPr id="335" name="円/楕円 334"/>
        <xdr:cNvSpPr/>
      </xdr:nvSpPr>
      <xdr:spPr>
        <a:xfrm>
          <a:off x="13843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68851</xdr:rowOff>
    </xdr:from>
    <xdr:ext cx="762000" cy="259045"/>
    <xdr:sp macro="" textlink="">
      <xdr:nvSpPr>
        <xdr:cNvPr id="336" name="テキスト ボックス 335"/>
        <xdr:cNvSpPr txBox="1"/>
      </xdr:nvSpPr>
      <xdr:spPr>
        <a:xfrm>
          <a:off x="13512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110490</xdr:rowOff>
    </xdr:from>
    <xdr:to>
      <xdr:col>19</xdr:col>
      <xdr:colOff>6350</xdr:colOff>
      <xdr:row>40</xdr:row>
      <xdr:rowOff>40640</xdr:rowOff>
    </xdr:to>
    <xdr:sp macro="" textlink="">
      <xdr:nvSpPr>
        <xdr:cNvPr id="337" name="円/楕円 336"/>
        <xdr:cNvSpPr/>
      </xdr:nvSpPr>
      <xdr:spPr>
        <a:xfrm>
          <a:off x="12954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25417</xdr:rowOff>
    </xdr:from>
    <xdr:ext cx="762000" cy="259045"/>
    <xdr:sp macro="" textlink="">
      <xdr:nvSpPr>
        <xdr:cNvPr id="338" name="テキスト ボックス 337"/>
        <xdr:cNvSpPr txBox="1"/>
      </xdr:nvSpPr>
      <xdr:spPr>
        <a:xfrm>
          <a:off x="12623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本年度は前年度から</a:t>
          </a:r>
          <a:r>
            <a:rPr kumimoji="1" lang="en-US" altLang="ja-JP" sz="1400">
              <a:solidFill>
                <a:schemeClr val="dk1"/>
              </a:solidFill>
              <a:effectLst/>
              <a:latin typeface="+mn-lt"/>
              <a:ea typeface="+mn-ea"/>
              <a:cs typeface="+mn-cs"/>
            </a:rPr>
            <a:t>1.3</a:t>
          </a:r>
          <a:r>
            <a:rPr kumimoji="1" lang="ja-JP" altLang="en-US" sz="1400">
              <a:solidFill>
                <a:schemeClr val="dk1"/>
              </a:solidFill>
              <a:effectLst/>
              <a:latin typeface="+mn-lt"/>
              <a:ea typeface="+mn-ea"/>
              <a:cs typeface="+mn-cs"/>
            </a:rPr>
            <a:t>ポイント</a:t>
          </a:r>
          <a:r>
            <a:rPr kumimoji="1" lang="ja-JP" altLang="ja-JP" sz="1400">
              <a:solidFill>
                <a:schemeClr val="dk1"/>
              </a:solidFill>
              <a:effectLst/>
              <a:latin typeface="+mn-lt"/>
              <a:ea typeface="+mn-ea"/>
              <a:cs typeface="+mn-cs"/>
            </a:rPr>
            <a:t>改善し</a:t>
          </a:r>
          <a:r>
            <a:rPr kumimoji="1" lang="en-US" altLang="ja-JP" sz="1400">
              <a:solidFill>
                <a:schemeClr val="dk1"/>
              </a:solidFill>
              <a:effectLst/>
              <a:latin typeface="+mn-lt"/>
              <a:ea typeface="+mn-ea"/>
              <a:cs typeface="+mn-cs"/>
            </a:rPr>
            <a:t>15.6</a:t>
          </a:r>
          <a:r>
            <a:rPr kumimoji="1" lang="ja-JP" altLang="ja-JP" sz="1400">
              <a:solidFill>
                <a:schemeClr val="dk1"/>
              </a:solidFill>
              <a:effectLst/>
              <a:latin typeface="+mn-lt"/>
              <a:ea typeface="+mn-ea"/>
              <a:cs typeface="+mn-cs"/>
            </a:rPr>
            <a:t>％となっており、類似団体平均</a:t>
          </a:r>
          <a:r>
            <a:rPr kumimoji="1" lang="ja-JP" altLang="en-US" sz="1400">
              <a:solidFill>
                <a:schemeClr val="dk1"/>
              </a:solidFill>
              <a:effectLst/>
              <a:latin typeface="+mn-lt"/>
              <a:ea typeface="+mn-ea"/>
              <a:cs typeface="+mn-cs"/>
            </a:rPr>
            <a:t>を下回った</a:t>
          </a:r>
          <a:r>
            <a:rPr kumimoji="1" lang="ja-JP" altLang="ja-JP" sz="1400">
              <a:solidFill>
                <a:schemeClr val="dk1"/>
              </a:solidFill>
              <a:effectLst/>
              <a:latin typeface="+mn-lt"/>
              <a:ea typeface="+mn-ea"/>
              <a:cs typeface="+mn-cs"/>
            </a:rPr>
            <a:t>。これは、過去に短期的集中的に行った社会資本整備などに借り入れた借入金の償還が進</a:t>
          </a:r>
          <a:r>
            <a:rPr kumimoji="1" lang="ja-JP" altLang="en-US" sz="1400">
              <a:solidFill>
                <a:schemeClr val="dk1"/>
              </a:solidFill>
              <a:effectLst/>
              <a:latin typeface="+mn-lt"/>
              <a:ea typeface="+mn-ea"/>
              <a:cs typeface="+mn-cs"/>
            </a:rPr>
            <a:t>んでいる</a:t>
          </a:r>
          <a:r>
            <a:rPr kumimoji="1" lang="ja-JP" altLang="ja-JP" sz="1400">
              <a:solidFill>
                <a:schemeClr val="dk1"/>
              </a:solidFill>
              <a:effectLst/>
              <a:latin typeface="+mn-lt"/>
              <a:ea typeface="+mn-ea"/>
              <a:cs typeface="+mn-cs"/>
            </a:rPr>
            <a:t>ためである。また、地方債の残高の中には、過疎債などの普通交付税に算入される起債償還も多く含まれている。依然、公債費の占める割合が高いことから公債費負担の適正化に努める。</a:t>
          </a:r>
          <a:endParaRPr lang="ja-JP" altLang="ja-JP" sz="1800">
            <a:effectLst/>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54611</xdr:rowOff>
    </xdr:to>
    <xdr:cxnSp macro="">
      <xdr:nvCxnSpPr>
        <xdr:cNvPr id="366" name="直線コネクタ 365"/>
        <xdr:cNvCxnSpPr/>
      </xdr:nvCxnSpPr>
      <xdr:spPr>
        <a:xfrm flipV="1">
          <a:off x="4826000" y="12539980"/>
          <a:ext cx="0" cy="140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26688</xdr:rowOff>
    </xdr:from>
    <xdr:ext cx="762000" cy="259045"/>
    <xdr:sp macro="" textlink="">
      <xdr:nvSpPr>
        <xdr:cNvPr id="367"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54611</xdr:rowOff>
    </xdr:from>
    <xdr:to>
      <xdr:col>7</xdr:col>
      <xdr:colOff>104775</xdr:colOff>
      <xdr:row>81</xdr:row>
      <xdr:rowOff>54611</xdr:rowOff>
    </xdr:to>
    <xdr:cxnSp macro="">
      <xdr:nvCxnSpPr>
        <xdr:cNvPr id="368" name="直線コネクタ 367"/>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69"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70" name="直線コネクタ 369"/>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77470</xdr:rowOff>
    </xdr:from>
    <xdr:to>
      <xdr:col>7</xdr:col>
      <xdr:colOff>15875</xdr:colOff>
      <xdr:row>76</xdr:row>
      <xdr:rowOff>5080</xdr:rowOff>
    </xdr:to>
    <xdr:cxnSp macro="">
      <xdr:nvCxnSpPr>
        <xdr:cNvPr id="371" name="直線コネクタ 370"/>
        <xdr:cNvCxnSpPr/>
      </xdr:nvCxnSpPr>
      <xdr:spPr>
        <a:xfrm flipV="1">
          <a:off x="3987800" y="129362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33038</xdr:rowOff>
    </xdr:from>
    <xdr:ext cx="762000" cy="259045"/>
    <xdr:sp macro="" textlink="">
      <xdr:nvSpPr>
        <xdr:cNvPr id="372" name="公債費平均値テキスト"/>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60961</xdr:rowOff>
    </xdr:from>
    <xdr:to>
      <xdr:col>7</xdr:col>
      <xdr:colOff>66675</xdr:colOff>
      <xdr:row>76</xdr:row>
      <xdr:rowOff>162561</xdr:rowOff>
    </xdr:to>
    <xdr:sp macro="" textlink="">
      <xdr:nvSpPr>
        <xdr:cNvPr id="373" name="フローチャート : 判断 372"/>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5080</xdr:rowOff>
    </xdr:from>
    <xdr:to>
      <xdr:col>5</xdr:col>
      <xdr:colOff>549275</xdr:colOff>
      <xdr:row>77</xdr:row>
      <xdr:rowOff>46989</xdr:rowOff>
    </xdr:to>
    <xdr:cxnSp macro="">
      <xdr:nvCxnSpPr>
        <xdr:cNvPr id="374" name="直線コネクタ 373"/>
        <xdr:cNvCxnSpPr/>
      </xdr:nvCxnSpPr>
      <xdr:spPr>
        <a:xfrm flipV="1">
          <a:off x="3098800" y="13035280"/>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133350</xdr:rowOff>
    </xdr:from>
    <xdr:to>
      <xdr:col>5</xdr:col>
      <xdr:colOff>600075</xdr:colOff>
      <xdr:row>76</xdr:row>
      <xdr:rowOff>63500</xdr:rowOff>
    </xdr:to>
    <xdr:sp macro="" textlink="">
      <xdr:nvSpPr>
        <xdr:cNvPr id="375" name="フローチャート : 判断 374"/>
        <xdr:cNvSpPr/>
      </xdr:nvSpPr>
      <xdr:spPr>
        <a:xfrm>
          <a:off x="3937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48277</xdr:rowOff>
    </xdr:from>
    <xdr:ext cx="736600" cy="259045"/>
    <xdr:sp macro="" textlink="">
      <xdr:nvSpPr>
        <xdr:cNvPr id="376" name="テキスト ボックス 375"/>
        <xdr:cNvSpPr txBox="1"/>
      </xdr:nvSpPr>
      <xdr:spPr>
        <a:xfrm>
          <a:off x="3606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46989</xdr:rowOff>
    </xdr:from>
    <xdr:to>
      <xdr:col>4</xdr:col>
      <xdr:colOff>346075</xdr:colOff>
      <xdr:row>77</xdr:row>
      <xdr:rowOff>146050</xdr:rowOff>
    </xdr:to>
    <xdr:cxnSp macro="">
      <xdr:nvCxnSpPr>
        <xdr:cNvPr id="377" name="直線コネクタ 376"/>
        <xdr:cNvCxnSpPr/>
      </xdr:nvCxnSpPr>
      <xdr:spPr>
        <a:xfrm flipV="1">
          <a:off x="2209800" y="132486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8" name="フローチャート : 判断 377"/>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107966</xdr:rowOff>
    </xdr:from>
    <xdr:ext cx="762000" cy="259045"/>
    <xdr:sp macro="" textlink="">
      <xdr:nvSpPr>
        <xdr:cNvPr id="379" name="テキスト ボックス 378"/>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146050</xdr:rowOff>
    </xdr:from>
    <xdr:to>
      <xdr:col>3</xdr:col>
      <xdr:colOff>142875</xdr:colOff>
      <xdr:row>78</xdr:row>
      <xdr:rowOff>142239</xdr:rowOff>
    </xdr:to>
    <xdr:cxnSp macro="">
      <xdr:nvCxnSpPr>
        <xdr:cNvPr id="380" name="直線コネクタ 379"/>
        <xdr:cNvCxnSpPr/>
      </xdr:nvCxnSpPr>
      <xdr:spPr>
        <a:xfrm flipV="1">
          <a:off x="1320800" y="13347700"/>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81" name="フローチャート : 判断 380"/>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115588</xdr:rowOff>
    </xdr:from>
    <xdr:ext cx="762000" cy="259045"/>
    <xdr:sp macro="" textlink="">
      <xdr:nvSpPr>
        <xdr:cNvPr id="382" name="テキスト ボックス 381"/>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3" name="フローチャート : 判断 382"/>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146066</xdr:rowOff>
    </xdr:from>
    <xdr:ext cx="762000" cy="259045"/>
    <xdr:sp macro="" textlink="">
      <xdr:nvSpPr>
        <xdr:cNvPr id="384" name="テキスト ボックス 383"/>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26670</xdr:rowOff>
    </xdr:from>
    <xdr:to>
      <xdr:col>7</xdr:col>
      <xdr:colOff>66675</xdr:colOff>
      <xdr:row>75</xdr:row>
      <xdr:rowOff>128270</xdr:rowOff>
    </xdr:to>
    <xdr:sp macro="" textlink="">
      <xdr:nvSpPr>
        <xdr:cNvPr id="390" name="円/楕円 389"/>
        <xdr:cNvSpPr/>
      </xdr:nvSpPr>
      <xdr:spPr>
        <a:xfrm>
          <a:off x="4775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43197</xdr:rowOff>
    </xdr:from>
    <xdr:ext cx="762000" cy="259045"/>
    <xdr:sp macro="" textlink="">
      <xdr:nvSpPr>
        <xdr:cNvPr id="391" name="公債費該当値テキスト"/>
        <xdr:cNvSpPr txBox="1"/>
      </xdr:nvSpPr>
      <xdr:spPr>
        <a:xfrm>
          <a:off x="49149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125730</xdr:rowOff>
    </xdr:from>
    <xdr:to>
      <xdr:col>5</xdr:col>
      <xdr:colOff>600075</xdr:colOff>
      <xdr:row>76</xdr:row>
      <xdr:rowOff>55880</xdr:rowOff>
    </xdr:to>
    <xdr:sp macro="" textlink="">
      <xdr:nvSpPr>
        <xdr:cNvPr id="392" name="円/楕円 391"/>
        <xdr:cNvSpPr/>
      </xdr:nvSpPr>
      <xdr:spPr>
        <a:xfrm>
          <a:off x="3937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66057</xdr:rowOff>
    </xdr:from>
    <xdr:ext cx="736600" cy="259045"/>
    <xdr:sp macro="" textlink="">
      <xdr:nvSpPr>
        <xdr:cNvPr id="393" name="テキスト ボックス 392"/>
        <xdr:cNvSpPr txBox="1"/>
      </xdr:nvSpPr>
      <xdr:spPr>
        <a:xfrm>
          <a:off x="3606800" y="1275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167639</xdr:rowOff>
    </xdr:from>
    <xdr:to>
      <xdr:col>4</xdr:col>
      <xdr:colOff>396875</xdr:colOff>
      <xdr:row>77</xdr:row>
      <xdr:rowOff>97789</xdr:rowOff>
    </xdr:to>
    <xdr:sp macro="" textlink="">
      <xdr:nvSpPr>
        <xdr:cNvPr id="394" name="円/楕円 393"/>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95" name="テキスト ボックス 394"/>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95250</xdr:rowOff>
    </xdr:from>
    <xdr:to>
      <xdr:col>3</xdr:col>
      <xdr:colOff>193675</xdr:colOff>
      <xdr:row>78</xdr:row>
      <xdr:rowOff>25400</xdr:rowOff>
    </xdr:to>
    <xdr:sp macro="" textlink="">
      <xdr:nvSpPr>
        <xdr:cNvPr id="396" name="円/楕円 395"/>
        <xdr:cNvSpPr/>
      </xdr:nvSpPr>
      <xdr:spPr>
        <a:xfrm>
          <a:off x="2159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10177</xdr:rowOff>
    </xdr:from>
    <xdr:ext cx="762000" cy="259045"/>
    <xdr:sp macro="" textlink="">
      <xdr:nvSpPr>
        <xdr:cNvPr id="397" name="テキスト ボックス 396"/>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91439</xdr:rowOff>
    </xdr:from>
    <xdr:to>
      <xdr:col>1</xdr:col>
      <xdr:colOff>676275</xdr:colOff>
      <xdr:row>79</xdr:row>
      <xdr:rowOff>21589</xdr:rowOff>
    </xdr:to>
    <xdr:sp macro="" textlink="">
      <xdr:nvSpPr>
        <xdr:cNvPr id="398" name="円/楕円 397"/>
        <xdr:cNvSpPr/>
      </xdr:nvSpPr>
      <xdr:spPr>
        <a:xfrm>
          <a:off x="1270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6366</xdr:rowOff>
    </xdr:from>
    <xdr:ext cx="762000" cy="259045"/>
    <xdr:sp macro="" textlink="">
      <xdr:nvSpPr>
        <xdr:cNvPr id="399" name="テキスト ボックス 398"/>
        <xdr:cNvSpPr txBox="1"/>
      </xdr:nvSpPr>
      <xdr:spPr>
        <a:xfrm>
          <a:off x="939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本年度は前年度から</a:t>
          </a:r>
          <a:r>
            <a:rPr kumimoji="1" lang="en-US" altLang="ja-JP" sz="1400">
              <a:solidFill>
                <a:schemeClr val="dk1"/>
              </a:solidFill>
              <a:effectLst/>
              <a:latin typeface="+mn-lt"/>
              <a:ea typeface="+mn-ea"/>
              <a:cs typeface="+mn-cs"/>
            </a:rPr>
            <a:t>0.5</a:t>
          </a:r>
          <a:r>
            <a:rPr kumimoji="1" lang="ja-JP" altLang="en-US" sz="1400">
              <a:solidFill>
                <a:schemeClr val="dk1"/>
              </a:solidFill>
              <a:effectLst/>
              <a:latin typeface="+mn-lt"/>
              <a:ea typeface="+mn-ea"/>
              <a:cs typeface="+mn-cs"/>
            </a:rPr>
            <a:t>ポイント増加し</a:t>
          </a:r>
          <a:r>
            <a:rPr kumimoji="1" lang="en-US" altLang="ja-JP" sz="1400">
              <a:solidFill>
                <a:schemeClr val="dk1"/>
              </a:solidFill>
              <a:effectLst/>
              <a:latin typeface="+mn-lt"/>
              <a:ea typeface="+mn-ea"/>
              <a:cs typeface="+mn-cs"/>
            </a:rPr>
            <a:t>65.2</a:t>
          </a:r>
          <a:r>
            <a:rPr kumimoji="1" lang="ja-JP" altLang="ja-JP" sz="1400">
              <a:solidFill>
                <a:schemeClr val="dk1"/>
              </a:solidFill>
              <a:effectLst/>
              <a:latin typeface="+mn-lt"/>
              <a:ea typeface="+mn-ea"/>
              <a:cs typeface="+mn-cs"/>
            </a:rPr>
            <a:t>％となっ</a:t>
          </a:r>
          <a:r>
            <a:rPr kumimoji="1" lang="ja-JP" altLang="en-US" sz="1400">
              <a:solidFill>
                <a:schemeClr val="dk1"/>
              </a:solidFill>
              <a:effectLst/>
              <a:latin typeface="+mn-lt"/>
              <a:ea typeface="+mn-ea"/>
              <a:cs typeface="+mn-cs"/>
            </a:rPr>
            <a:t>た。これは、</a:t>
          </a:r>
          <a:r>
            <a:rPr kumimoji="1" lang="ja-JP" altLang="ja-JP" sz="1400">
              <a:solidFill>
                <a:schemeClr val="dk1"/>
              </a:solidFill>
              <a:effectLst/>
              <a:latin typeface="+mn-lt"/>
              <a:ea typeface="+mn-ea"/>
              <a:cs typeface="+mn-cs"/>
            </a:rPr>
            <a:t>投資的経費のうち、</a:t>
          </a:r>
          <a:r>
            <a:rPr kumimoji="1" lang="ja-JP" altLang="en-US" sz="1400">
              <a:solidFill>
                <a:schemeClr val="dk1"/>
              </a:solidFill>
              <a:effectLst/>
              <a:latin typeface="+mn-lt"/>
              <a:ea typeface="+mn-ea"/>
              <a:cs typeface="+mn-cs"/>
            </a:rPr>
            <a:t>海洋センターの大規模改修工事</a:t>
          </a:r>
          <a:r>
            <a:rPr kumimoji="1" lang="ja-JP" altLang="ja-JP" sz="1400">
              <a:solidFill>
                <a:schemeClr val="dk1"/>
              </a:solidFill>
              <a:effectLst/>
              <a:latin typeface="+mn-lt"/>
              <a:ea typeface="+mn-ea"/>
              <a:cs typeface="+mn-cs"/>
            </a:rPr>
            <a:t>等によるものだが、類似団体と比較すると平均を大きく下回っている。今後も税収の大幅な増加が見込まれず、交付税の見通しも不透明であることを鑑み、計画的な事業の実施に努める。</a:t>
          </a:r>
          <a:endParaRPr lang="ja-JP" altLang="ja-JP" sz="18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73661</xdr:rowOff>
    </xdr:to>
    <xdr:cxnSp macro="">
      <xdr:nvCxnSpPr>
        <xdr:cNvPr id="427" name="直線コネクタ 426"/>
        <xdr:cNvCxnSpPr/>
      </xdr:nvCxnSpPr>
      <xdr:spPr>
        <a:xfrm flipV="1">
          <a:off x="16510000" y="12768580"/>
          <a:ext cx="0" cy="1192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45738</xdr:rowOff>
    </xdr:from>
    <xdr:ext cx="762000" cy="259045"/>
    <xdr:sp macro="" textlink="">
      <xdr:nvSpPr>
        <xdr:cNvPr id="428" name="公債費以外最小値テキスト"/>
        <xdr:cNvSpPr txBox="1"/>
      </xdr:nvSpPr>
      <xdr:spPr>
        <a:xfrm>
          <a:off x="16598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81</xdr:row>
      <xdr:rowOff>73661</xdr:rowOff>
    </xdr:from>
    <xdr:to>
      <xdr:col>24</xdr:col>
      <xdr:colOff>120650</xdr:colOff>
      <xdr:row>81</xdr:row>
      <xdr:rowOff>73661</xdr:rowOff>
    </xdr:to>
    <xdr:cxnSp macro="">
      <xdr:nvCxnSpPr>
        <xdr:cNvPr id="429" name="直線コネクタ 428"/>
        <xdr:cNvCxnSpPr/>
      </xdr:nvCxnSpPr>
      <xdr:spPr>
        <a:xfrm>
          <a:off x="16421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0"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1" name="直線コネクタ 430"/>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39370</xdr:rowOff>
    </xdr:from>
    <xdr:to>
      <xdr:col>24</xdr:col>
      <xdr:colOff>31750</xdr:colOff>
      <xdr:row>76</xdr:row>
      <xdr:rowOff>58420</xdr:rowOff>
    </xdr:to>
    <xdr:cxnSp macro="">
      <xdr:nvCxnSpPr>
        <xdr:cNvPr id="432" name="直線コネクタ 431"/>
        <xdr:cNvCxnSpPr/>
      </xdr:nvCxnSpPr>
      <xdr:spPr>
        <a:xfrm>
          <a:off x="15671800" y="130695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151147</xdr:rowOff>
    </xdr:from>
    <xdr:ext cx="762000" cy="259045"/>
    <xdr:sp macro="" textlink="">
      <xdr:nvSpPr>
        <xdr:cNvPr id="433" name="公債費以外平均値テキスト"/>
        <xdr:cNvSpPr txBox="1"/>
      </xdr:nvSpPr>
      <xdr:spPr>
        <a:xfrm>
          <a:off x="16598900" y="133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34" name="フローチャート : 判断 433"/>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96520</xdr:rowOff>
    </xdr:from>
    <xdr:to>
      <xdr:col>22</xdr:col>
      <xdr:colOff>565150</xdr:colOff>
      <xdr:row>76</xdr:row>
      <xdr:rowOff>39370</xdr:rowOff>
    </xdr:to>
    <xdr:cxnSp macro="">
      <xdr:nvCxnSpPr>
        <xdr:cNvPr id="435" name="直線コネクタ 434"/>
        <xdr:cNvCxnSpPr/>
      </xdr:nvCxnSpPr>
      <xdr:spPr>
        <a:xfrm>
          <a:off x="14782800" y="1295527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148589</xdr:rowOff>
    </xdr:from>
    <xdr:to>
      <xdr:col>22</xdr:col>
      <xdr:colOff>615950</xdr:colOff>
      <xdr:row>78</xdr:row>
      <xdr:rowOff>78739</xdr:rowOff>
    </xdr:to>
    <xdr:sp macro="" textlink="">
      <xdr:nvSpPr>
        <xdr:cNvPr id="436" name="フローチャート : 判断 435"/>
        <xdr:cNvSpPr/>
      </xdr:nvSpPr>
      <xdr:spPr>
        <a:xfrm>
          <a:off x="15621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63516</xdr:rowOff>
    </xdr:from>
    <xdr:ext cx="736600" cy="259045"/>
    <xdr:sp macro="" textlink="">
      <xdr:nvSpPr>
        <xdr:cNvPr id="437" name="テキスト ボックス 436"/>
        <xdr:cNvSpPr txBox="1"/>
      </xdr:nvSpPr>
      <xdr:spPr>
        <a:xfrm>
          <a:off x="15290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96520</xdr:rowOff>
    </xdr:from>
    <xdr:to>
      <xdr:col>21</xdr:col>
      <xdr:colOff>361950</xdr:colOff>
      <xdr:row>75</xdr:row>
      <xdr:rowOff>107950</xdr:rowOff>
    </xdr:to>
    <xdr:cxnSp macro="">
      <xdr:nvCxnSpPr>
        <xdr:cNvPr id="438" name="直線コネクタ 437"/>
        <xdr:cNvCxnSpPr/>
      </xdr:nvCxnSpPr>
      <xdr:spPr>
        <a:xfrm flipV="1">
          <a:off x="13893800" y="129552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40" name="テキスト ボックス 439"/>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107950</xdr:rowOff>
    </xdr:from>
    <xdr:to>
      <xdr:col>20</xdr:col>
      <xdr:colOff>158750</xdr:colOff>
      <xdr:row>76</xdr:row>
      <xdr:rowOff>149861</xdr:rowOff>
    </xdr:to>
    <xdr:cxnSp macro="">
      <xdr:nvCxnSpPr>
        <xdr:cNvPr id="441" name="直線コネクタ 440"/>
        <xdr:cNvCxnSpPr/>
      </xdr:nvCxnSpPr>
      <xdr:spPr>
        <a:xfrm flipV="1">
          <a:off x="13004800" y="12966700"/>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43" name="テキスト ボックス 44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7620</xdr:rowOff>
    </xdr:from>
    <xdr:to>
      <xdr:col>24</xdr:col>
      <xdr:colOff>82550</xdr:colOff>
      <xdr:row>76</xdr:row>
      <xdr:rowOff>109220</xdr:rowOff>
    </xdr:to>
    <xdr:sp macro="" textlink="">
      <xdr:nvSpPr>
        <xdr:cNvPr id="451" name="円/楕円 450"/>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24147</xdr:rowOff>
    </xdr:from>
    <xdr:ext cx="762000" cy="259045"/>
    <xdr:sp macro="" textlink="">
      <xdr:nvSpPr>
        <xdr:cNvPr id="452" name="公債費以外該当値テキスト"/>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160020</xdr:rowOff>
    </xdr:from>
    <xdr:to>
      <xdr:col>22</xdr:col>
      <xdr:colOff>615950</xdr:colOff>
      <xdr:row>76</xdr:row>
      <xdr:rowOff>90170</xdr:rowOff>
    </xdr:to>
    <xdr:sp macro="" textlink="">
      <xdr:nvSpPr>
        <xdr:cNvPr id="453" name="円/楕円 452"/>
        <xdr:cNvSpPr/>
      </xdr:nvSpPr>
      <xdr:spPr>
        <a:xfrm>
          <a:off x="15621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100347</xdr:rowOff>
    </xdr:from>
    <xdr:ext cx="736600" cy="259045"/>
    <xdr:sp macro="" textlink="">
      <xdr:nvSpPr>
        <xdr:cNvPr id="454" name="テキスト ボックス 453"/>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45720</xdr:rowOff>
    </xdr:from>
    <xdr:to>
      <xdr:col>21</xdr:col>
      <xdr:colOff>412750</xdr:colOff>
      <xdr:row>75</xdr:row>
      <xdr:rowOff>147320</xdr:rowOff>
    </xdr:to>
    <xdr:sp macro="" textlink="">
      <xdr:nvSpPr>
        <xdr:cNvPr id="455" name="円/楕円 454"/>
        <xdr:cNvSpPr/>
      </xdr:nvSpPr>
      <xdr:spPr>
        <a:xfrm>
          <a:off x="14732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157497</xdr:rowOff>
    </xdr:from>
    <xdr:ext cx="762000" cy="259045"/>
    <xdr:sp macro="" textlink="">
      <xdr:nvSpPr>
        <xdr:cNvPr id="456" name="テキスト ボックス 455"/>
        <xdr:cNvSpPr txBox="1"/>
      </xdr:nvSpPr>
      <xdr:spPr>
        <a:xfrm>
          <a:off x="14401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57150</xdr:rowOff>
    </xdr:from>
    <xdr:to>
      <xdr:col>20</xdr:col>
      <xdr:colOff>209550</xdr:colOff>
      <xdr:row>75</xdr:row>
      <xdr:rowOff>158750</xdr:rowOff>
    </xdr:to>
    <xdr:sp macro="" textlink="">
      <xdr:nvSpPr>
        <xdr:cNvPr id="457" name="円/楕円 456"/>
        <xdr:cNvSpPr/>
      </xdr:nvSpPr>
      <xdr:spPr>
        <a:xfrm>
          <a:off x="13843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58" name="テキスト ボックス 457"/>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99061</xdr:rowOff>
    </xdr:from>
    <xdr:to>
      <xdr:col>19</xdr:col>
      <xdr:colOff>6350</xdr:colOff>
      <xdr:row>77</xdr:row>
      <xdr:rowOff>29211</xdr:rowOff>
    </xdr:to>
    <xdr:sp macro="" textlink="">
      <xdr:nvSpPr>
        <xdr:cNvPr id="459" name="円/楕円 458"/>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39387</xdr:rowOff>
    </xdr:from>
    <xdr:ext cx="762000" cy="259045"/>
    <xdr:sp macro="" textlink="">
      <xdr:nvSpPr>
        <xdr:cNvPr id="460" name="テキスト ボックス 459"/>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北海道砂川市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127415</xdr:rowOff>
    </xdr:from>
    <xdr:to>
      <xdr:col>4</xdr:col>
      <xdr:colOff>1117600</xdr:colOff>
      <xdr:row>18</xdr:row>
      <xdr:rowOff>62780</xdr:rowOff>
    </xdr:to>
    <xdr:cxnSp macro="">
      <xdr:nvCxnSpPr>
        <xdr:cNvPr id="42" name="直線コネクタ 41"/>
        <xdr:cNvCxnSpPr/>
      </xdr:nvCxnSpPr>
      <xdr:spPr bwMode="auto">
        <a:xfrm flipV="1">
          <a:off x="5651500" y="2232440"/>
          <a:ext cx="0" cy="9640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34857</xdr:rowOff>
    </xdr:from>
    <xdr:ext cx="762000" cy="259045"/>
    <xdr:sp macro="" textlink="">
      <xdr:nvSpPr>
        <xdr:cNvPr id="43" name="人口1人当たり決算額の推移最小値テキスト130"/>
        <xdr:cNvSpPr txBox="1"/>
      </xdr:nvSpPr>
      <xdr:spPr>
        <a:xfrm>
          <a:off x="5740400" y="316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61,963</a:t>
          </a:r>
          <a:endParaRPr kumimoji="1" lang="ja-JP" altLang="en-US" sz="1000" b="1">
            <a:latin typeface="ＭＳ Ｐゴシック"/>
          </a:endParaRPr>
        </a:p>
      </xdr:txBody>
    </xdr:sp>
    <xdr:clientData/>
  </xdr:oneCellAnchor>
  <xdr:twoCellAnchor>
    <xdr:from>
      <xdr:col>4</xdr:col>
      <xdr:colOff>1028700</xdr:colOff>
      <xdr:row>18</xdr:row>
      <xdr:rowOff>62780</xdr:rowOff>
    </xdr:from>
    <xdr:to>
      <xdr:col>5</xdr:col>
      <xdr:colOff>73025</xdr:colOff>
      <xdr:row>18</xdr:row>
      <xdr:rowOff>62780</xdr:rowOff>
    </xdr:to>
    <xdr:cxnSp macro="">
      <xdr:nvCxnSpPr>
        <xdr:cNvPr id="44" name="直線コネクタ 43"/>
        <xdr:cNvCxnSpPr/>
      </xdr:nvCxnSpPr>
      <xdr:spPr bwMode="auto">
        <a:xfrm>
          <a:off x="5562600" y="3196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42342</xdr:rowOff>
    </xdr:from>
    <xdr:ext cx="762000" cy="259045"/>
    <xdr:sp macro="" textlink="">
      <xdr:nvSpPr>
        <xdr:cNvPr id="45" name="人口1人当たり決算額の推移最大値テキスト130"/>
        <xdr:cNvSpPr txBox="1"/>
      </xdr:nvSpPr>
      <xdr:spPr>
        <a:xfrm>
          <a:off x="5740400" y="197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272,826</a:t>
          </a:r>
          <a:endParaRPr kumimoji="1" lang="ja-JP" altLang="en-US" sz="1000" b="1">
            <a:latin typeface="ＭＳ Ｐゴシック"/>
          </a:endParaRPr>
        </a:p>
      </xdr:txBody>
    </xdr:sp>
    <xdr:clientData/>
  </xdr:oneCellAnchor>
  <xdr:twoCellAnchor>
    <xdr:from>
      <xdr:col>4</xdr:col>
      <xdr:colOff>1028700</xdr:colOff>
      <xdr:row>12</xdr:row>
      <xdr:rowOff>127415</xdr:rowOff>
    </xdr:from>
    <xdr:to>
      <xdr:col>5</xdr:col>
      <xdr:colOff>73025</xdr:colOff>
      <xdr:row>12</xdr:row>
      <xdr:rowOff>127415</xdr:rowOff>
    </xdr:to>
    <xdr:cxnSp macro="">
      <xdr:nvCxnSpPr>
        <xdr:cNvPr id="46" name="直線コネクタ 45"/>
        <xdr:cNvCxnSpPr/>
      </xdr:nvCxnSpPr>
      <xdr:spPr bwMode="auto">
        <a:xfrm>
          <a:off x="5562600" y="2232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8479</xdr:rowOff>
    </xdr:from>
    <xdr:to>
      <xdr:col>4</xdr:col>
      <xdr:colOff>1117600</xdr:colOff>
      <xdr:row>17</xdr:row>
      <xdr:rowOff>10051</xdr:rowOff>
    </xdr:to>
    <xdr:cxnSp macro="">
      <xdr:nvCxnSpPr>
        <xdr:cNvPr id="47" name="直線コネクタ 46"/>
        <xdr:cNvCxnSpPr/>
      </xdr:nvCxnSpPr>
      <xdr:spPr bwMode="auto">
        <a:xfrm>
          <a:off x="5003800" y="2970754"/>
          <a:ext cx="647700" cy="1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166278</xdr:rowOff>
    </xdr:from>
    <xdr:ext cx="762000" cy="259045"/>
    <xdr:sp macro="" textlink="">
      <xdr:nvSpPr>
        <xdr:cNvPr id="48" name="人口1人当たり決算額の推移平均値テキスト130"/>
        <xdr:cNvSpPr txBox="1"/>
      </xdr:nvSpPr>
      <xdr:spPr>
        <a:xfrm>
          <a:off x="5740400" y="2957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97,258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22061</xdr:rowOff>
    </xdr:from>
    <xdr:to>
      <xdr:col>5</xdr:col>
      <xdr:colOff>34925</xdr:colOff>
      <xdr:row>17</xdr:row>
      <xdr:rowOff>123661</xdr:rowOff>
    </xdr:to>
    <xdr:sp macro="" textlink="">
      <xdr:nvSpPr>
        <xdr:cNvPr id="49" name="フローチャート : 判断 48"/>
        <xdr:cNvSpPr/>
      </xdr:nvSpPr>
      <xdr:spPr bwMode="auto">
        <a:xfrm>
          <a:off x="56007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8479</xdr:rowOff>
    </xdr:from>
    <xdr:to>
      <xdr:col>4</xdr:col>
      <xdr:colOff>469900</xdr:colOff>
      <xdr:row>17</xdr:row>
      <xdr:rowOff>30767</xdr:rowOff>
    </xdr:to>
    <xdr:cxnSp macro="">
      <xdr:nvCxnSpPr>
        <xdr:cNvPr id="50" name="直線コネクタ 49"/>
        <xdr:cNvCxnSpPr/>
      </xdr:nvCxnSpPr>
      <xdr:spPr bwMode="auto">
        <a:xfrm flipV="1">
          <a:off x="4305300" y="2970754"/>
          <a:ext cx="698500" cy="22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44926</xdr:rowOff>
    </xdr:from>
    <xdr:to>
      <xdr:col>4</xdr:col>
      <xdr:colOff>520700</xdr:colOff>
      <xdr:row>17</xdr:row>
      <xdr:rowOff>146526</xdr:rowOff>
    </xdr:to>
    <xdr:sp macro="" textlink="">
      <xdr:nvSpPr>
        <xdr:cNvPr id="51" name="フローチャート : 判断 50"/>
        <xdr:cNvSpPr/>
      </xdr:nvSpPr>
      <xdr:spPr bwMode="auto">
        <a:xfrm>
          <a:off x="49530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131303</xdr:rowOff>
    </xdr:from>
    <xdr:ext cx="736600" cy="259045"/>
    <xdr:sp macro="" textlink="">
      <xdr:nvSpPr>
        <xdr:cNvPr id="52" name="テキスト ボックス 51"/>
        <xdr:cNvSpPr txBox="1"/>
      </xdr:nvSpPr>
      <xdr:spPr>
        <a:xfrm>
          <a:off x="4622800" y="3093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92,257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30767</xdr:rowOff>
    </xdr:from>
    <xdr:to>
      <xdr:col>3</xdr:col>
      <xdr:colOff>904875</xdr:colOff>
      <xdr:row>17</xdr:row>
      <xdr:rowOff>57746</xdr:rowOff>
    </xdr:to>
    <xdr:cxnSp macro="">
      <xdr:nvCxnSpPr>
        <xdr:cNvPr id="53" name="直線コネクタ 52"/>
        <xdr:cNvCxnSpPr/>
      </xdr:nvCxnSpPr>
      <xdr:spPr bwMode="auto">
        <a:xfrm flipV="1">
          <a:off x="3606800" y="2993042"/>
          <a:ext cx="698500" cy="26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18655</xdr:rowOff>
    </xdr:from>
    <xdr:to>
      <xdr:col>3</xdr:col>
      <xdr:colOff>955675</xdr:colOff>
      <xdr:row>17</xdr:row>
      <xdr:rowOff>120255</xdr:rowOff>
    </xdr:to>
    <xdr:sp macro="" textlink="">
      <xdr:nvSpPr>
        <xdr:cNvPr id="54" name="フローチャート : 判断 53"/>
        <xdr:cNvSpPr/>
      </xdr:nvSpPr>
      <xdr:spPr bwMode="auto">
        <a:xfrm>
          <a:off x="42545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105032</xdr:rowOff>
    </xdr:from>
    <xdr:ext cx="762000" cy="259045"/>
    <xdr:sp macro="" textlink="">
      <xdr:nvSpPr>
        <xdr:cNvPr id="55" name="テキスト ボックス 54"/>
        <xdr:cNvSpPr txBox="1"/>
      </xdr:nvSpPr>
      <xdr:spPr>
        <a:xfrm>
          <a:off x="3924300" y="306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44570</xdr:rowOff>
    </xdr:from>
    <xdr:to>
      <xdr:col>3</xdr:col>
      <xdr:colOff>206375</xdr:colOff>
      <xdr:row>17</xdr:row>
      <xdr:rowOff>57746</xdr:rowOff>
    </xdr:to>
    <xdr:cxnSp macro="">
      <xdr:nvCxnSpPr>
        <xdr:cNvPr id="56" name="直線コネクタ 55"/>
        <xdr:cNvCxnSpPr/>
      </xdr:nvCxnSpPr>
      <xdr:spPr bwMode="auto">
        <a:xfrm>
          <a:off x="2908300" y="3006845"/>
          <a:ext cx="698500" cy="13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32257</xdr:rowOff>
    </xdr:from>
    <xdr:to>
      <xdr:col>3</xdr:col>
      <xdr:colOff>257175</xdr:colOff>
      <xdr:row>17</xdr:row>
      <xdr:rowOff>133857</xdr:rowOff>
    </xdr:to>
    <xdr:sp macro="" textlink="">
      <xdr:nvSpPr>
        <xdr:cNvPr id="57" name="フローチャート : 判断 56"/>
        <xdr:cNvSpPr/>
      </xdr:nvSpPr>
      <xdr:spPr bwMode="auto">
        <a:xfrm>
          <a:off x="3556000" y="29945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118634</xdr:rowOff>
    </xdr:from>
    <xdr:ext cx="762000" cy="259045"/>
    <xdr:sp macro="" textlink="">
      <xdr:nvSpPr>
        <xdr:cNvPr id="58" name="テキスト ボックス 57"/>
        <xdr:cNvSpPr txBox="1"/>
      </xdr:nvSpPr>
      <xdr:spPr>
        <a:xfrm>
          <a:off x="3225800" y="308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25436</xdr:rowOff>
    </xdr:from>
    <xdr:to>
      <xdr:col>2</xdr:col>
      <xdr:colOff>692150</xdr:colOff>
      <xdr:row>17</xdr:row>
      <xdr:rowOff>127036</xdr:rowOff>
    </xdr:to>
    <xdr:sp macro="" textlink="">
      <xdr:nvSpPr>
        <xdr:cNvPr id="59" name="フローチャート : 判断 58"/>
        <xdr:cNvSpPr/>
      </xdr:nvSpPr>
      <xdr:spPr bwMode="auto">
        <a:xfrm>
          <a:off x="2857500" y="2987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111813</xdr:rowOff>
    </xdr:from>
    <xdr:ext cx="762000" cy="259045"/>
    <xdr:sp macro="" textlink="">
      <xdr:nvSpPr>
        <xdr:cNvPr id="60" name="テキスト ボックス 59"/>
        <xdr:cNvSpPr txBox="1"/>
      </xdr:nvSpPr>
      <xdr:spPr>
        <a:xfrm>
          <a:off x="2527300" y="307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130701</xdr:rowOff>
    </xdr:from>
    <xdr:to>
      <xdr:col>5</xdr:col>
      <xdr:colOff>34925</xdr:colOff>
      <xdr:row>17</xdr:row>
      <xdr:rowOff>60851</xdr:rowOff>
    </xdr:to>
    <xdr:sp macro="" textlink="">
      <xdr:nvSpPr>
        <xdr:cNvPr id="66" name="円/楕円 65"/>
        <xdr:cNvSpPr/>
      </xdr:nvSpPr>
      <xdr:spPr bwMode="auto">
        <a:xfrm>
          <a:off x="5600700" y="2921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147228</xdr:rowOff>
    </xdr:from>
    <xdr:ext cx="762000" cy="259045"/>
    <xdr:sp macro="" textlink="">
      <xdr:nvSpPr>
        <xdr:cNvPr id="67" name="人口1人当たり決算額の推移該当値テキスト130"/>
        <xdr:cNvSpPr txBox="1"/>
      </xdr:nvSpPr>
      <xdr:spPr>
        <a:xfrm>
          <a:off x="5740400" y="276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110,996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129129</xdr:rowOff>
    </xdr:from>
    <xdr:to>
      <xdr:col>4</xdr:col>
      <xdr:colOff>520700</xdr:colOff>
      <xdr:row>17</xdr:row>
      <xdr:rowOff>59279</xdr:rowOff>
    </xdr:to>
    <xdr:sp macro="" textlink="">
      <xdr:nvSpPr>
        <xdr:cNvPr id="68" name="円/楕円 67"/>
        <xdr:cNvSpPr/>
      </xdr:nvSpPr>
      <xdr:spPr bwMode="auto">
        <a:xfrm>
          <a:off x="4953000" y="2919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69456</xdr:rowOff>
    </xdr:from>
    <xdr:ext cx="736600" cy="259045"/>
    <xdr:sp macro="" textlink="">
      <xdr:nvSpPr>
        <xdr:cNvPr id="69" name="テキスト ボックス 68"/>
        <xdr:cNvSpPr txBox="1"/>
      </xdr:nvSpPr>
      <xdr:spPr>
        <a:xfrm>
          <a:off x="4622800" y="268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111,340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151417</xdr:rowOff>
    </xdr:from>
    <xdr:to>
      <xdr:col>3</xdr:col>
      <xdr:colOff>955675</xdr:colOff>
      <xdr:row>17</xdr:row>
      <xdr:rowOff>81567</xdr:rowOff>
    </xdr:to>
    <xdr:sp macro="" textlink="">
      <xdr:nvSpPr>
        <xdr:cNvPr id="70" name="円/楕円 69"/>
        <xdr:cNvSpPr/>
      </xdr:nvSpPr>
      <xdr:spPr bwMode="auto">
        <a:xfrm>
          <a:off x="4254500" y="2942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91744</xdr:rowOff>
    </xdr:from>
    <xdr:ext cx="762000" cy="259045"/>
    <xdr:sp macro="" textlink="">
      <xdr:nvSpPr>
        <xdr:cNvPr id="71" name="テキスト ボックス 70"/>
        <xdr:cNvSpPr txBox="1"/>
      </xdr:nvSpPr>
      <xdr:spPr>
        <a:xfrm>
          <a:off x="3924300" y="271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106,465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6946</xdr:rowOff>
    </xdr:from>
    <xdr:to>
      <xdr:col>3</xdr:col>
      <xdr:colOff>257175</xdr:colOff>
      <xdr:row>17</xdr:row>
      <xdr:rowOff>108546</xdr:rowOff>
    </xdr:to>
    <xdr:sp macro="" textlink="">
      <xdr:nvSpPr>
        <xdr:cNvPr id="72" name="円/楕円 71"/>
        <xdr:cNvSpPr/>
      </xdr:nvSpPr>
      <xdr:spPr bwMode="auto">
        <a:xfrm>
          <a:off x="3556000" y="2969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118723</xdr:rowOff>
    </xdr:from>
    <xdr:ext cx="762000" cy="259045"/>
    <xdr:sp macro="" textlink="">
      <xdr:nvSpPr>
        <xdr:cNvPr id="73" name="テキスト ボックス 72"/>
        <xdr:cNvSpPr txBox="1"/>
      </xdr:nvSpPr>
      <xdr:spPr>
        <a:xfrm>
          <a:off x="3225800" y="2738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100,564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165220</xdr:rowOff>
    </xdr:from>
    <xdr:to>
      <xdr:col>2</xdr:col>
      <xdr:colOff>692150</xdr:colOff>
      <xdr:row>17</xdr:row>
      <xdr:rowOff>95370</xdr:rowOff>
    </xdr:to>
    <xdr:sp macro="" textlink="">
      <xdr:nvSpPr>
        <xdr:cNvPr id="74" name="円/楕円 73"/>
        <xdr:cNvSpPr/>
      </xdr:nvSpPr>
      <xdr:spPr bwMode="auto">
        <a:xfrm>
          <a:off x="2857500" y="2956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105547</xdr:rowOff>
    </xdr:from>
    <xdr:ext cx="762000" cy="259045"/>
    <xdr:sp macro="" textlink="">
      <xdr:nvSpPr>
        <xdr:cNvPr id="75" name="テキスト ボックス 74"/>
        <xdr:cNvSpPr txBox="1"/>
      </xdr:nvSpPr>
      <xdr:spPr>
        <a:xfrm>
          <a:off x="2527300" y="272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103,446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2" name="テキスト ボックス 91"/>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4" name="テキスト ボックス 93"/>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6" name="テキスト ボックス 95"/>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8" name="テキスト ボックス 97"/>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137401</xdr:rowOff>
    </xdr:from>
    <xdr:to>
      <xdr:col>4</xdr:col>
      <xdr:colOff>1117600</xdr:colOff>
      <xdr:row>38</xdr:row>
      <xdr:rowOff>79863</xdr:rowOff>
    </xdr:to>
    <xdr:cxnSp macro="">
      <xdr:nvCxnSpPr>
        <xdr:cNvPr id="102" name="直線コネクタ 101"/>
        <xdr:cNvCxnSpPr/>
      </xdr:nvCxnSpPr>
      <xdr:spPr bwMode="auto">
        <a:xfrm flipV="1">
          <a:off x="5651500" y="6061951"/>
          <a:ext cx="0" cy="14855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51940</xdr:rowOff>
    </xdr:from>
    <xdr:ext cx="762000" cy="259045"/>
    <xdr:sp macro="" textlink="">
      <xdr:nvSpPr>
        <xdr:cNvPr id="103" name="人口1人当たり決算額の推移最小値テキスト445"/>
        <xdr:cNvSpPr txBox="1"/>
      </xdr:nvSpPr>
      <xdr:spPr>
        <a:xfrm>
          <a:off x="5740400" y="751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-2,938</a:t>
          </a:r>
          <a:endParaRPr kumimoji="1" lang="ja-JP" altLang="en-US" sz="1000" b="1">
            <a:latin typeface="ＭＳ Ｐゴシック"/>
          </a:endParaRPr>
        </a:p>
      </xdr:txBody>
    </xdr:sp>
    <xdr:clientData/>
  </xdr:oneCellAnchor>
  <xdr:twoCellAnchor>
    <xdr:from>
      <xdr:col>4</xdr:col>
      <xdr:colOff>1028700</xdr:colOff>
      <xdr:row>38</xdr:row>
      <xdr:rowOff>79863</xdr:rowOff>
    </xdr:from>
    <xdr:to>
      <xdr:col>5</xdr:col>
      <xdr:colOff>73025</xdr:colOff>
      <xdr:row>38</xdr:row>
      <xdr:rowOff>79863</xdr:rowOff>
    </xdr:to>
    <xdr:cxnSp macro="">
      <xdr:nvCxnSpPr>
        <xdr:cNvPr id="104" name="直線コネクタ 103"/>
        <xdr:cNvCxnSpPr/>
      </xdr:nvCxnSpPr>
      <xdr:spPr bwMode="auto">
        <a:xfrm>
          <a:off x="5562600" y="7547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52328</xdr:rowOff>
    </xdr:from>
    <xdr:ext cx="762000" cy="259045"/>
    <xdr:sp macro="" textlink="">
      <xdr:nvSpPr>
        <xdr:cNvPr id="105" name="人口1人当たり決算額の推移最大値テキスト445"/>
        <xdr:cNvSpPr txBox="1"/>
      </xdr:nvSpPr>
      <xdr:spPr>
        <a:xfrm>
          <a:off x="5740400" y="580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62,045</a:t>
          </a:r>
          <a:endParaRPr kumimoji="1" lang="ja-JP" altLang="en-US" sz="1000" b="1">
            <a:latin typeface="ＭＳ Ｐゴシック"/>
          </a:endParaRPr>
        </a:p>
      </xdr:txBody>
    </xdr:sp>
    <xdr:clientData/>
  </xdr:oneCellAnchor>
  <xdr:twoCellAnchor>
    <xdr:from>
      <xdr:col>4</xdr:col>
      <xdr:colOff>1028700</xdr:colOff>
      <xdr:row>33</xdr:row>
      <xdr:rowOff>137401</xdr:rowOff>
    </xdr:from>
    <xdr:to>
      <xdr:col>5</xdr:col>
      <xdr:colOff>73025</xdr:colOff>
      <xdr:row>33</xdr:row>
      <xdr:rowOff>137401</xdr:rowOff>
    </xdr:to>
    <xdr:cxnSp macro="">
      <xdr:nvCxnSpPr>
        <xdr:cNvPr id="106" name="直線コネクタ 105"/>
        <xdr:cNvCxnSpPr/>
      </xdr:nvCxnSpPr>
      <xdr:spPr bwMode="auto">
        <a:xfrm>
          <a:off x="5562600" y="6061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29548</xdr:rowOff>
    </xdr:from>
    <xdr:to>
      <xdr:col>4</xdr:col>
      <xdr:colOff>1117600</xdr:colOff>
      <xdr:row>37</xdr:row>
      <xdr:rowOff>32154</xdr:rowOff>
    </xdr:to>
    <xdr:cxnSp macro="">
      <xdr:nvCxnSpPr>
        <xdr:cNvPr id="107" name="直線コネクタ 106"/>
        <xdr:cNvCxnSpPr/>
      </xdr:nvCxnSpPr>
      <xdr:spPr bwMode="auto">
        <a:xfrm>
          <a:off x="5003800" y="6982798"/>
          <a:ext cx="647700" cy="174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145214</xdr:rowOff>
    </xdr:from>
    <xdr:ext cx="762000" cy="259045"/>
    <xdr:sp macro="" textlink="">
      <xdr:nvSpPr>
        <xdr:cNvPr id="108" name="人口1人当たり決算額の推移平均値テキスト445"/>
        <xdr:cNvSpPr txBox="1"/>
      </xdr:nvSpPr>
      <xdr:spPr>
        <a:xfrm>
          <a:off x="5740400" y="6755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22,704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300137</xdr:rowOff>
    </xdr:from>
    <xdr:to>
      <xdr:col>5</xdr:col>
      <xdr:colOff>34925</xdr:colOff>
      <xdr:row>36</xdr:row>
      <xdr:rowOff>58837</xdr:rowOff>
    </xdr:to>
    <xdr:sp macro="" textlink="">
      <xdr:nvSpPr>
        <xdr:cNvPr id="109" name="フローチャート : 判断 108"/>
        <xdr:cNvSpPr/>
      </xdr:nvSpPr>
      <xdr:spPr bwMode="auto">
        <a:xfrm>
          <a:off x="5600700" y="691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265212</xdr:rowOff>
    </xdr:from>
    <xdr:to>
      <xdr:col>4</xdr:col>
      <xdr:colOff>469900</xdr:colOff>
      <xdr:row>36</xdr:row>
      <xdr:rowOff>29548</xdr:rowOff>
    </xdr:to>
    <xdr:cxnSp macro="">
      <xdr:nvCxnSpPr>
        <xdr:cNvPr id="110" name="直線コネクタ 109"/>
        <xdr:cNvCxnSpPr/>
      </xdr:nvCxnSpPr>
      <xdr:spPr bwMode="auto">
        <a:xfrm>
          <a:off x="4305300" y="6875562"/>
          <a:ext cx="698500" cy="107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314584</xdr:rowOff>
    </xdr:from>
    <xdr:to>
      <xdr:col>4</xdr:col>
      <xdr:colOff>520700</xdr:colOff>
      <xdr:row>36</xdr:row>
      <xdr:rowOff>73284</xdr:rowOff>
    </xdr:to>
    <xdr:sp macro="" textlink="">
      <xdr:nvSpPr>
        <xdr:cNvPr id="111" name="フローチャート : 判断 110"/>
        <xdr:cNvSpPr/>
      </xdr:nvSpPr>
      <xdr:spPr bwMode="auto">
        <a:xfrm>
          <a:off x="4953000" y="6924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83461</xdr:rowOff>
    </xdr:from>
    <xdr:ext cx="736600" cy="259045"/>
    <xdr:sp macro="" textlink="">
      <xdr:nvSpPr>
        <xdr:cNvPr id="112" name="テキスト ボックス 111"/>
        <xdr:cNvSpPr txBox="1"/>
      </xdr:nvSpPr>
      <xdr:spPr>
        <a:xfrm>
          <a:off x="4622800" y="6693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42761</xdr:rowOff>
    </xdr:from>
    <xdr:to>
      <xdr:col>3</xdr:col>
      <xdr:colOff>904875</xdr:colOff>
      <xdr:row>35</xdr:row>
      <xdr:rowOff>265212</xdr:rowOff>
    </xdr:to>
    <xdr:cxnSp macro="">
      <xdr:nvCxnSpPr>
        <xdr:cNvPr id="113" name="直線コネクタ 112"/>
        <xdr:cNvCxnSpPr/>
      </xdr:nvCxnSpPr>
      <xdr:spPr bwMode="auto">
        <a:xfrm>
          <a:off x="3606800" y="6653111"/>
          <a:ext cx="698500" cy="222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4" name="フローチャート : 判断 113"/>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302320</xdr:rowOff>
    </xdr:from>
    <xdr:ext cx="762000" cy="259045"/>
    <xdr:sp macro="" textlink="">
      <xdr:nvSpPr>
        <xdr:cNvPr id="115" name="テキスト ボックス 114"/>
        <xdr:cNvSpPr txBox="1"/>
      </xdr:nvSpPr>
      <xdr:spPr>
        <a:xfrm>
          <a:off x="3924300" y="69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99362</xdr:rowOff>
    </xdr:from>
    <xdr:to>
      <xdr:col>3</xdr:col>
      <xdr:colOff>206375</xdr:colOff>
      <xdr:row>35</xdr:row>
      <xdr:rowOff>42761</xdr:rowOff>
    </xdr:to>
    <xdr:cxnSp macro="">
      <xdr:nvCxnSpPr>
        <xdr:cNvPr id="116" name="直線コネクタ 115"/>
        <xdr:cNvCxnSpPr/>
      </xdr:nvCxnSpPr>
      <xdr:spPr bwMode="auto">
        <a:xfrm>
          <a:off x="2908300" y="6366812"/>
          <a:ext cx="698500" cy="286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17" name="フローチャート : 判断 116"/>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245764</xdr:rowOff>
    </xdr:from>
    <xdr:ext cx="762000" cy="259045"/>
    <xdr:sp macro="" textlink="">
      <xdr:nvSpPr>
        <xdr:cNvPr id="118" name="テキスト ボックス 117"/>
        <xdr:cNvSpPr txBox="1"/>
      </xdr:nvSpPr>
      <xdr:spPr>
        <a:xfrm>
          <a:off x="3225800" y="68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19" name="フローチャート : 判断 118"/>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201371</xdr:rowOff>
    </xdr:from>
    <xdr:ext cx="762000" cy="259045"/>
    <xdr:sp macro="" textlink="">
      <xdr:nvSpPr>
        <xdr:cNvPr id="120" name="テキスト ボックス 119"/>
        <xdr:cNvSpPr txBox="1"/>
      </xdr:nvSpPr>
      <xdr:spPr>
        <a:xfrm>
          <a:off x="2527300" y="681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152804</xdr:rowOff>
    </xdr:from>
    <xdr:to>
      <xdr:col>5</xdr:col>
      <xdr:colOff>34925</xdr:colOff>
      <xdr:row>37</xdr:row>
      <xdr:rowOff>82954</xdr:rowOff>
    </xdr:to>
    <xdr:sp macro="" textlink="">
      <xdr:nvSpPr>
        <xdr:cNvPr id="126" name="円/楕円 125"/>
        <xdr:cNvSpPr/>
      </xdr:nvSpPr>
      <xdr:spPr bwMode="auto">
        <a:xfrm>
          <a:off x="5600700" y="7106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124881</xdr:rowOff>
    </xdr:from>
    <xdr:ext cx="762000" cy="259045"/>
    <xdr:sp macro="" textlink="">
      <xdr:nvSpPr>
        <xdr:cNvPr id="127" name="人口1人当たり決算額の推移該当値テキスト445"/>
        <xdr:cNvSpPr txBox="1"/>
      </xdr:nvSpPr>
      <xdr:spPr>
        <a:xfrm>
          <a:off x="5740400" y="707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14,149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321648</xdr:rowOff>
    </xdr:from>
    <xdr:to>
      <xdr:col>4</xdr:col>
      <xdr:colOff>520700</xdr:colOff>
      <xdr:row>36</xdr:row>
      <xdr:rowOff>80348</xdr:rowOff>
    </xdr:to>
    <xdr:sp macro="" textlink="">
      <xdr:nvSpPr>
        <xdr:cNvPr id="128" name="円/楕円 127"/>
        <xdr:cNvSpPr/>
      </xdr:nvSpPr>
      <xdr:spPr bwMode="auto">
        <a:xfrm>
          <a:off x="4953000" y="6931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65125</xdr:rowOff>
    </xdr:from>
    <xdr:ext cx="736600" cy="259045"/>
    <xdr:sp macro="" textlink="">
      <xdr:nvSpPr>
        <xdr:cNvPr id="129" name="テキスト ボックス 128"/>
        <xdr:cNvSpPr txBox="1"/>
      </xdr:nvSpPr>
      <xdr:spPr>
        <a:xfrm>
          <a:off x="4622800" y="7018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21,763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214412</xdr:rowOff>
    </xdr:from>
    <xdr:to>
      <xdr:col>3</xdr:col>
      <xdr:colOff>955675</xdr:colOff>
      <xdr:row>35</xdr:row>
      <xdr:rowOff>316012</xdr:rowOff>
    </xdr:to>
    <xdr:sp macro="" textlink="">
      <xdr:nvSpPr>
        <xdr:cNvPr id="130" name="円/楕円 129"/>
        <xdr:cNvSpPr/>
      </xdr:nvSpPr>
      <xdr:spPr bwMode="auto">
        <a:xfrm>
          <a:off x="4254500" y="6824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326189</xdr:rowOff>
    </xdr:from>
    <xdr:ext cx="762000" cy="259045"/>
    <xdr:sp macro="" textlink="">
      <xdr:nvSpPr>
        <xdr:cNvPr id="131" name="テキスト ボックス 130"/>
        <xdr:cNvSpPr txBox="1"/>
      </xdr:nvSpPr>
      <xdr:spPr>
        <a:xfrm>
          <a:off x="3924300" y="6593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26,454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334861</xdr:rowOff>
    </xdr:from>
    <xdr:to>
      <xdr:col>3</xdr:col>
      <xdr:colOff>257175</xdr:colOff>
      <xdr:row>35</xdr:row>
      <xdr:rowOff>93561</xdr:rowOff>
    </xdr:to>
    <xdr:sp macro="" textlink="">
      <xdr:nvSpPr>
        <xdr:cNvPr id="132" name="円/楕円 131"/>
        <xdr:cNvSpPr/>
      </xdr:nvSpPr>
      <xdr:spPr bwMode="auto">
        <a:xfrm>
          <a:off x="3556000" y="6602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103738</xdr:rowOff>
    </xdr:from>
    <xdr:ext cx="762000" cy="259045"/>
    <xdr:sp macro="" textlink="">
      <xdr:nvSpPr>
        <xdr:cNvPr id="133" name="テキスト ボックス 132"/>
        <xdr:cNvSpPr txBox="1"/>
      </xdr:nvSpPr>
      <xdr:spPr>
        <a:xfrm>
          <a:off x="3225800" y="63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36,185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48562</xdr:rowOff>
    </xdr:from>
    <xdr:to>
      <xdr:col>2</xdr:col>
      <xdr:colOff>692150</xdr:colOff>
      <xdr:row>34</xdr:row>
      <xdr:rowOff>150162</xdr:rowOff>
    </xdr:to>
    <xdr:sp macro="" textlink="">
      <xdr:nvSpPr>
        <xdr:cNvPr id="134" name="円/楕円 133"/>
        <xdr:cNvSpPr/>
      </xdr:nvSpPr>
      <xdr:spPr bwMode="auto">
        <a:xfrm>
          <a:off x="2857500" y="6316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160339</xdr:rowOff>
    </xdr:from>
    <xdr:ext cx="762000" cy="259045"/>
    <xdr:sp macro="" textlink="">
      <xdr:nvSpPr>
        <xdr:cNvPr id="135" name="テキスト ボックス 134"/>
        <xdr:cNvSpPr txBox="1"/>
      </xdr:nvSpPr>
      <xdr:spPr>
        <a:xfrm>
          <a:off x="2527300" y="6084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北海道砂川市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17,565
17,542
78.68
12,981,006
12,569,398
410,996
6,754,909
12,024,646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10.4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38</xdr:row>
      <xdr:rowOff>139700</xdr:rowOff>
    </xdr:from>
    <xdr:to>
      <xdr:col>7</xdr:col>
      <xdr:colOff>638175</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138369</xdr:rowOff>
    </xdr:from>
    <xdr:to>
      <xdr:col>6</xdr:col>
      <xdr:colOff>510540</xdr:colOff>
      <xdr:row>37</xdr:row>
      <xdr:rowOff>54281</xdr:rowOff>
    </xdr:to>
    <xdr:cxnSp macro="">
      <xdr:nvCxnSpPr>
        <xdr:cNvPr id="53" name="直線コネクタ 52"/>
        <xdr:cNvCxnSpPr/>
      </xdr:nvCxnSpPr>
      <xdr:spPr>
        <a:xfrm flipV="1">
          <a:off x="4633595" y="5453319"/>
          <a:ext cx="1270" cy="94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58108</xdr:rowOff>
    </xdr:from>
    <xdr:ext cx="534377" cy="259045"/>
    <xdr:sp macro="" textlink="">
      <xdr:nvSpPr>
        <xdr:cNvPr id="54" name="人件費最小値テキスト"/>
        <xdr:cNvSpPr txBox="1"/>
      </xdr:nvSpPr>
      <xdr:spPr>
        <a:xfrm>
          <a:off x="4686300" y="640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56,183</a:t>
          </a:r>
          <a:endParaRPr kumimoji="1" lang="ja-JP" altLang="en-US" sz="1000" b="1">
            <a:latin typeface="ＭＳ Ｐゴシック"/>
          </a:endParaRPr>
        </a:p>
      </xdr:txBody>
    </xdr:sp>
    <xdr:clientData/>
  </xdr:oneCellAnchor>
  <xdr:twoCellAnchor>
    <xdr:from>
      <xdr:col>6</xdr:col>
      <xdr:colOff>422275</xdr:colOff>
      <xdr:row>37</xdr:row>
      <xdr:rowOff>54281</xdr:rowOff>
    </xdr:from>
    <xdr:to>
      <xdr:col>6</xdr:col>
      <xdr:colOff>600075</xdr:colOff>
      <xdr:row>37</xdr:row>
      <xdr:rowOff>54281</xdr:rowOff>
    </xdr:to>
    <xdr:cxnSp macro="">
      <xdr:nvCxnSpPr>
        <xdr:cNvPr id="55" name="直線コネクタ 54"/>
        <xdr:cNvCxnSpPr/>
      </xdr:nvCxnSpPr>
      <xdr:spPr>
        <a:xfrm>
          <a:off x="4546600" y="639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85046</xdr:rowOff>
    </xdr:from>
    <xdr:ext cx="599010" cy="259045"/>
    <xdr:sp macro="" textlink="">
      <xdr:nvSpPr>
        <xdr:cNvPr id="56" name="人件費最大値テキスト"/>
        <xdr:cNvSpPr txBox="1"/>
      </xdr:nvSpPr>
      <xdr:spPr>
        <a:xfrm>
          <a:off x="4686300" y="5228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262,791</a:t>
          </a:r>
          <a:endParaRPr kumimoji="1" lang="ja-JP" altLang="en-US" sz="1000" b="1">
            <a:latin typeface="ＭＳ Ｐゴシック"/>
          </a:endParaRPr>
        </a:p>
      </xdr:txBody>
    </xdr:sp>
    <xdr:clientData/>
  </xdr:oneCellAnchor>
  <xdr:twoCellAnchor>
    <xdr:from>
      <xdr:col>6</xdr:col>
      <xdr:colOff>422275</xdr:colOff>
      <xdr:row>31</xdr:row>
      <xdr:rowOff>138369</xdr:rowOff>
    </xdr:from>
    <xdr:to>
      <xdr:col>6</xdr:col>
      <xdr:colOff>600075</xdr:colOff>
      <xdr:row>31</xdr:row>
      <xdr:rowOff>138369</xdr:rowOff>
    </xdr:to>
    <xdr:cxnSp macro="">
      <xdr:nvCxnSpPr>
        <xdr:cNvPr id="57" name="直線コネクタ 56"/>
        <xdr:cNvCxnSpPr/>
      </xdr:nvCxnSpPr>
      <xdr:spPr>
        <a:xfrm>
          <a:off x="4546600" y="5453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73177</xdr:rowOff>
    </xdr:from>
    <xdr:to>
      <xdr:col>6</xdr:col>
      <xdr:colOff>511175</xdr:colOff>
      <xdr:row>36</xdr:row>
      <xdr:rowOff>75354</xdr:rowOff>
    </xdr:to>
    <xdr:cxnSp macro="">
      <xdr:nvCxnSpPr>
        <xdr:cNvPr id="58" name="直線コネクタ 57"/>
        <xdr:cNvCxnSpPr/>
      </xdr:nvCxnSpPr>
      <xdr:spPr>
        <a:xfrm>
          <a:off x="3797300" y="6245377"/>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31734</xdr:rowOff>
    </xdr:from>
    <xdr:ext cx="534377" cy="259045"/>
    <xdr:sp macro="" textlink="">
      <xdr:nvSpPr>
        <xdr:cNvPr id="59" name="人件費平均値テキスト"/>
        <xdr:cNvSpPr txBox="1"/>
      </xdr:nvSpPr>
      <xdr:spPr>
        <a:xfrm>
          <a:off x="4686300" y="6203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82,785</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53307</xdr:rowOff>
    </xdr:from>
    <xdr:to>
      <xdr:col>6</xdr:col>
      <xdr:colOff>561975</xdr:colOff>
      <xdr:row>36</xdr:row>
      <xdr:rowOff>154907</xdr:rowOff>
    </xdr:to>
    <xdr:sp macro="" textlink="">
      <xdr:nvSpPr>
        <xdr:cNvPr id="60" name="フローチャート : 判断 59"/>
        <xdr:cNvSpPr/>
      </xdr:nvSpPr>
      <xdr:spPr>
        <a:xfrm>
          <a:off x="45847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73177</xdr:rowOff>
    </xdr:from>
    <xdr:to>
      <xdr:col>5</xdr:col>
      <xdr:colOff>358775</xdr:colOff>
      <xdr:row>36</xdr:row>
      <xdr:rowOff>96819</xdr:rowOff>
    </xdr:to>
    <xdr:cxnSp macro="">
      <xdr:nvCxnSpPr>
        <xdr:cNvPr id="61" name="直線コネクタ 60"/>
        <xdr:cNvCxnSpPr/>
      </xdr:nvCxnSpPr>
      <xdr:spPr>
        <a:xfrm flipV="1">
          <a:off x="2908300" y="6245377"/>
          <a:ext cx="889000" cy="2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74402</xdr:rowOff>
    </xdr:from>
    <xdr:to>
      <xdr:col>5</xdr:col>
      <xdr:colOff>409575</xdr:colOff>
      <xdr:row>37</xdr:row>
      <xdr:rowOff>4552</xdr:rowOff>
    </xdr:to>
    <xdr:sp macro="" textlink="">
      <xdr:nvSpPr>
        <xdr:cNvPr id="62" name="フローチャート : 判断 61"/>
        <xdr:cNvSpPr/>
      </xdr:nvSpPr>
      <xdr:spPr>
        <a:xfrm>
          <a:off x="3746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167129</xdr:rowOff>
    </xdr:from>
    <xdr:ext cx="534377" cy="259045"/>
    <xdr:sp macro="" textlink="">
      <xdr:nvSpPr>
        <xdr:cNvPr id="63" name="テキスト ボックス 62"/>
        <xdr:cNvSpPr txBox="1"/>
      </xdr:nvSpPr>
      <xdr:spPr>
        <a:xfrm>
          <a:off x="3530111" y="63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78,171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96819</xdr:rowOff>
    </xdr:from>
    <xdr:to>
      <xdr:col>4</xdr:col>
      <xdr:colOff>155575</xdr:colOff>
      <xdr:row>36</xdr:row>
      <xdr:rowOff>113196</xdr:rowOff>
    </xdr:to>
    <xdr:cxnSp macro="">
      <xdr:nvCxnSpPr>
        <xdr:cNvPr id="64" name="直線コネクタ 63"/>
        <xdr:cNvCxnSpPr/>
      </xdr:nvCxnSpPr>
      <xdr:spPr>
        <a:xfrm flipV="1">
          <a:off x="2019300" y="6269019"/>
          <a:ext cx="889000" cy="1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46618</xdr:rowOff>
    </xdr:from>
    <xdr:to>
      <xdr:col>4</xdr:col>
      <xdr:colOff>206375</xdr:colOff>
      <xdr:row>36</xdr:row>
      <xdr:rowOff>148218</xdr:rowOff>
    </xdr:to>
    <xdr:sp macro="" textlink="">
      <xdr:nvSpPr>
        <xdr:cNvPr id="65" name="フローチャート : 判断 64"/>
        <xdr:cNvSpPr/>
      </xdr:nvSpPr>
      <xdr:spPr>
        <a:xfrm>
          <a:off x="2857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139345</xdr:rowOff>
    </xdr:from>
    <xdr:ext cx="534377" cy="259045"/>
    <xdr:sp macro="" textlink="">
      <xdr:nvSpPr>
        <xdr:cNvPr id="66" name="テキスト ボックス 65"/>
        <xdr:cNvSpPr txBox="1"/>
      </xdr:nvSpPr>
      <xdr:spPr>
        <a:xfrm>
          <a:off x="2641111" y="631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107792</xdr:rowOff>
    </xdr:from>
    <xdr:to>
      <xdr:col>2</xdr:col>
      <xdr:colOff>638175</xdr:colOff>
      <xdr:row>36</xdr:row>
      <xdr:rowOff>113196</xdr:rowOff>
    </xdr:to>
    <xdr:cxnSp macro="">
      <xdr:nvCxnSpPr>
        <xdr:cNvPr id="67" name="直線コネクタ 66"/>
        <xdr:cNvCxnSpPr/>
      </xdr:nvCxnSpPr>
      <xdr:spPr>
        <a:xfrm>
          <a:off x="1130300" y="6279992"/>
          <a:ext cx="889000" cy="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51547</xdr:rowOff>
    </xdr:from>
    <xdr:to>
      <xdr:col>3</xdr:col>
      <xdr:colOff>3175</xdr:colOff>
      <xdr:row>36</xdr:row>
      <xdr:rowOff>153147</xdr:rowOff>
    </xdr:to>
    <xdr:sp macro="" textlink="">
      <xdr:nvSpPr>
        <xdr:cNvPr id="68" name="フローチャート : 判断 67"/>
        <xdr:cNvSpPr/>
      </xdr:nvSpPr>
      <xdr:spPr>
        <a:xfrm>
          <a:off x="1968500" y="622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169674</xdr:rowOff>
    </xdr:from>
    <xdr:ext cx="534377" cy="259045"/>
    <xdr:sp macro="" textlink="">
      <xdr:nvSpPr>
        <xdr:cNvPr id="69" name="テキスト ボックス 68"/>
        <xdr:cNvSpPr txBox="1"/>
      </xdr:nvSpPr>
      <xdr:spPr>
        <a:xfrm>
          <a:off x="1752111" y="5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43779</xdr:rowOff>
    </xdr:from>
    <xdr:to>
      <xdr:col>1</xdr:col>
      <xdr:colOff>485775</xdr:colOff>
      <xdr:row>36</xdr:row>
      <xdr:rowOff>145379</xdr:rowOff>
    </xdr:to>
    <xdr:sp macro="" textlink="">
      <xdr:nvSpPr>
        <xdr:cNvPr id="70" name="フローチャート : 判断 69"/>
        <xdr:cNvSpPr/>
      </xdr:nvSpPr>
      <xdr:spPr>
        <a:xfrm>
          <a:off x="1079500" y="621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161906</xdr:rowOff>
    </xdr:from>
    <xdr:ext cx="534377" cy="259045"/>
    <xdr:sp macro="" textlink="">
      <xdr:nvSpPr>
        <xdr:cNvPr id="71" name="テキスト ボックス 70"/>
        <xdr:cNvSpPr txBox="1"/>
      </xdr:nvSpPr>
      <xdr:spPr>
        <a:xfrm>
          <a:off x="863111" y="599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24554</xdr:rowOff>
    </xdr:from>
    <xdr:to>
      <xdr:col>6</xdr:col>
      <xdr:colOff>561975</xdr:colOff>
      <xdr:row>36</xdr:row>
      <xdr:rowOff>126154</xdr:rowOff>
    </xdr:to>
    <xdr:sp macro="" textlink="">
      <xdr:nvSpPr>
        <xdr:cNvPr id="77" name="円/楕円 76"/>
        <xdr:cNvSpPr/>
      </xdr:nvSpPr>
      <xdr:spPr>
        <a:xfrm>
          <a:off x="4584700" y="61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47431</xdr:rowOff>
    </xdr:from>
    <xdr:ext cx="534377" cy="259045"/>
    <xdr:sp macro="" textlink="">
      <xdr:nvSpPr>
        <xdr:cNvPr id="78" name="人件費該当値テキスト"/>
        <xdr:cNvSpPr txBox="1"/>
      </xdr:nvSpPr>
      <xdr:spPr>
        <a:xfrm>
          <a:off x="4686300" y="604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89,074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22377</xdr:rowOff>
    </xdr:from>
    <xdr:to>
      <xdr:col>5</xdr:col>
      <xdr:colOff>409575</xdr:colOff>
      <xdr:row>36</xdr:row>
      <xdr:rowOff>123977</xdr:rowOff>
    </xdr:to>
    <xdr:sp macro="" textlink="">
      <xdr:nvSpPr>
        <xdr:cNvPr id="79" name="円/楕円 78"/>
        <xdr:cNvSpPr/>
      </xdr:nvSpPr>
      <xdr:spPr>
        <a:xfrm>
          <a:off x="3746500" y="619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140504</xdr:rowOff>
    </xdr:from>
    <xdr:ext cx="534377" cy="259045"/>
    <xdr:sp macro="" textlink="">
      <xdr:nvSpPr>
        <xdr:cNvPr id="80" name="テキスト ボックス 79"/>
        <xdr:cNvSpPr txBox="1"/>
      </xdr:nvSpPr>
      <xdr:spPr>
        <a:xfrm>
          <a:off x="3530111" y="596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89,550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46019</xdr:rowOff>
    </xdr:from>
    <xdr:to>
      <xdr:col>4</xdr:col>
      <xdr:colOff>206375</xdr:colOff>
      <xdr:row>36</xdr:row>
      <xdr:rowOff>147619</xdr:rowOff>
    </xdr:to>
    <xdr:sp macro="" textlink="">
      <xdr:nvSpPr>
        <xdr:cNvPr id="81" name="円/楕円 80"/>
        <xdr:cNvSpPr/>
      </xdr:nvSpPr>
      <xdr:spPr>
        <a:xfrm>
          <a:off x="2857500" y="621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164146</xdr:rowOff>
    </xdr:from>
    <xdr:ext cx="534377" cy="259045"/>
    <xdr:sp macro="" textlink="">
      <xdr:nvSpPr>
        <xdr:cNvPr id="82" name="テキスト ボックス 81"/>
        <xdr:cNvSpPr txBox="1"/>
      </xdr:nvSpPr>
      <xdr:spPr>
        <a:xfrm>
          <a:off x="2641111" y="599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84,379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62396</xdr:rowOff>
    </xdr:from>
    <xdr:to>
      <xdr:col>3</xdr:col>
      <xdr:colOff>3175</xdr:colOff>
      <xdr:row>36</xdr:row>
      <xdr:rowOff>163996</xdr:rowOff>
    </xdr:to>
    <xdr:sp macro="" textlink="">
      <xdr:nvSpPr>
        <xdr:cNvPr id="83" name="円/楕円 82"/>
        <xdr:cNvSpPr/>
      </xdr:nvSpPr>
      <xdr:spPr>
        <a:xfrm>
          <a:off x="1968500" y="62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155123</xdr:rowOff>
    </xdr:from>
    <xdr:ext cx="534377" cy="259045"/>
    <xdr:sp macro="" textlink="">
      <xdr:nvSpPr>
        <xdr:cNvPr id="84" name="テキスト ボックス 83"/>
        <xdr:cNvSpPr txBox="1"/>
      </xdr:nvSpPr>
      <xdr:spPr>
        <a:xfrm>
          <a:off x="1752111" y="632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80,797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56992</xdr:rowOff>
    </xdr:from>
    <xdr:to>
      <xdr:col>1</xdr:col>
      <xdr:colOff>485775</xdr:colOff>
      <xdr:row>36</xdr:row>
      <xdr:rowOff>158592</xdr:rowOff>
    </xdr:to>
    <xdr:sp macro="" textlink="">
      <xdr:nvSpPr>
        <xdr:cNvPr id="85" name="円/楕円 84"/>
        <xdr:cNvSpPr/>
      </xdr:nvSpPr>
      <xdr:spPr>
        <a:xfrm>
          <a:off x="1079500" y="622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149719</xdr:rowOff>
    </xdr:from>
    <xdr:ext cx="534377" cy="259045"/>
    <xdr:sp macro="" textlink="">
      <xdr:nvSpPr>
        <xdr:cNvPr id="86" name="テキスト ボックス 85"/>
        <xdr:cNvSpPr txBox="1"/>
      </xdr:nvSpPr>
      <xdr:spPr>
        <a:xfrm>
          <a:off x="863111" y="632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3" name="テキスト ボックス 102"/>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65088</xdr:rowOff>
    </xdr:from>
    <xdr:to>
      <xdr:col>6</xdr:col>
      <xdr:colOff>510540</xdr:colOff>
      <xdr:row>58</xdr:row>
      <xdr:rowOff>134353</xdr:rowOff>
    </xdr:to>
    <xdr:cxnSp macro="">
      <xdr:nvCxnSpPr>
        <xdr:cNvPr id="111" name="直線コネクタ 110"/>
        <xdr:cNvCxnSpPr/>
      </xdr:nvCxnSpPr>
      <xdr:spPr>
        <a:xfrm flipV="1">
          <a:off x="4633595" y="8637588"/>
          <a:ext cx="1270" cy="1440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138180</xdr:rowOff>
    </xdr:from>
    <xdr:ext cx="534377" cy="259045"/>
    <xdr:sp macro="" textlink="">
      <xdr:nvSpPr>
        <xdr:cNvPr id="112" name="物件費最小値テキスト"/>
        <xdr:cNvSpPr txBox="1"/>
      </xdr:nvSpPr>
      <xdr:spPr>
        <a:xfrm>
          <a:off x="4686300" y="1008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36,421</a:t>
          </a:r>
          <a:endParaRPr kumimoji="1" lang="ja-JP" altLang="en-US" sz="1000" b="1">
            <a:latin typeface="ＭＳ Ｐゴシック"/>
          </a:endParaRPr>
        </a:p>
      </xdr:txBody>
    </xdr:sp>
    <xdr:clientData/>
  </xdr:oneCellAnchor>
  <xdr:twoCellAnchor>
    <xdr:from>
      <xdr:col>6</xdr:col>
      <xdr:colOff>422275</xdr:colOff>
      <xdr:row>58</xdr:row>
      <xdr:rowOff>134353</xdr:rowOff>
    </xdr:from>
    <xdr:to>
      <xdr:col>6</xdr:col>
      <xdr:colOff>600075</xdr:colOff>
      <xdr:row>58</xdr:row>
      <xdr:rowOff>134353</xdr:rowOff>
    </xdr:to>
    <xdr:cxnSp macro="">
      <xdr:nvCxnSpPr>
        <xdr:cNvPr id="113" name="直線コネクタ 112"/>
        <xdr:cNvCxnSpPr/>
      </xdr:nvCxnSpPr>
      <xdr:spPr>
        <a:xfrm>
          <a:off x="4546600" y="10078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11765</xdr:rowOff>
    </xdr:from>
    <xdr:ext cx="599010" cy="259045"/>
    <xdr:sp macro="" textlink="">
      <xdr:nvSpPr>
        <xdr:cNvPr id="114" name="物件費最大値テキスト"/>
        <xdr:cNvSpPr txBox="1"/>
      </xdr:nvSpPr>
      <xdr:spPr>
        <a:xfrm>
          <a:off x="4686300" y="841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149,875</a:t>
          </a:r>
          <a:endParaRPr kumimoji="1" lang="ja-JP" altLang="en-US" sz="1000" b="1">
            <a:latin typeface="ＭＳ Ｐゴシック"/>
          </a:endParaRPr>
        </a:p>
      </xdr:txBody>
    </xdr:sp>
    <xdr:clientData/>
  </xdr:oneCellAnchor>
  <xdr:twoCellAnchor>
    <xdr:from>
      <xdr:col>6</xdr:col>
      <xdr:colOff>422275</xdr:colOff>
      <xdr:row>50</xdr:row>
      <xdr:rowOff>65088</xdr:rowOff>
    </xdr:from>
    <xdr:to>
      <xdr:col>6</xdr:col>
      <xdr:colOff>600075</xdr:colOff>
      <xdr:row>50</xdr:row>
      <xdr:rowOff>65088</xdr:rowOff>
    </xdr:to>
    <xdr:cxnSp macro="">
      <xdr:nvCxnSpPr>
        <xdr:cNvPr id="115" name="直線コネクタ 114"/>
        <xdr:cNvCxnSpPr/>
      </xdr:nvCxnSpPr>
      <xdr:spPr>
        <a:xfrm>
          <a:off x="4546600" y="863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7176</xdr:rowOff>
    </xdr:from>
    <xdr:to>
      <xdr:col>6</xdr:col>
      <xdr:colOff>511175</xdr:colOff>
      <xdr:row>56</xdr:row>
      <xdr:rowOff>7683</xdr:rowOff>
    </xdr:to>
    <xdr:cxnSp macro="">
      <xdr:nvCxnSpPr>
        <xdr:cNvPr id="116" name="直線コネクタ 115"/>
        <xdr:cNvCxnSpPr/>
      </xdr:nvCxnSpPr>
      <xdr:spPr>
        <a:xfrm flipV="1">
          <a:off x="3797300" y="9608376"/>
          <a:ext cx="8382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1655</xdr:rowOff>
    </xdr:from>
    <xdr:ext cx="534377" cy="259045"/>
    <xdr:sp macro="" textlink="">
      <xdr:nvSpPr>
        <xdr:cNvPr id="117" name="物件費平均値テキスト"/>
        <xdr:cNvSpPr txBox="1"/>
      </xdr:nvSpPr>
      <xdr:spPr>
        <a:xfrm>
          <a:off x="4686300" y="9602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68,171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23228</xdr:rowOff>
    </xdr:from>
    <xdr:to>
      <xdr:col>6</xdr:col>
      <xdr:colOff>561975</xdr:colOff>
      <xdr:row>56</xdr:row>
      <xdr:rowOff>124828</xdr:rowOff>
    </xdr:to>
    <xdr:sp macro="" textlink="">
      <xdr:nvSpPr>
        <xdr:cNvPr id="118" name="フローチャート : 判断 117"/>
        <xdr:cNvSpPr/>
      </xdr:nvSpPr>
      <xdr:spPr>
        <a:xfrm>
          <a:off x="4584700" y="962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7683</xdr:rowOff>
    </xdr:from>
    <xdr:to>
      <xdr:col>5</xdr:col>
      <xdr:colOff>358775</xdr:colOff>
      <xdr:row>56</xdr:row>
      <xdr:rowOff>151435</xdr:rowOff>
    </xdr:to>
    <xdr:cxnSp macro="">
      <xdr:nvCxnSpPr>
        <xdr:cNvPr id="119" name="直線コネクタ 118"/>
        <xdr:cNvCxnSpPr/>
      </xdr:nvCxnSpPr>
      <xdr:spPr>
        <a:xfrm flipV="1">
          <a:off x="2908300" y="9608883"/>
          <a:ext cx="889000" cy="14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87478</xdr:rowOff>
    </xdr:from>
    <xdr:to>
      <xdr:col>5</xdr:col>
      <xdr:colOff>409575</xdr:colOff>
      <xdr:row>57</xdr:row>
      <xdr:rowOff>17628</xdr:rowOff>
    </xdr:to>
    <xdr:sp macro="" textlink="">
      <xdr:nvSpPr>
        <xdr:cNvPr id="120" name="フローチャート : 判断 119"/>
        <xdr:cNvSpPr/>
      </xdr:nvSpPr>
      <xdr:spPr>
        <a:xfrm>
          <a:off x="3746500" y="96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8755</xdr:rowOff>
    </xdr:from>
    <xdr:ext cx="534377" cy="259045"/>
    <xdr:sp macro="" textlink="">
      <xdr:nvSpPr>
        <xdr:cNvPr id="121" name="テキスト ボックス 120"/>
        <xdr:cNvSpPr txBox="1"/>
      </xdr:nvSpPr>
      <xdr:spPr>
        <a:xfrm>
          <a:off x="3530111" y="978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63,112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88164</xdr:rowOff>
    </xdr:from>
    <xdr:to>
      <xdr:col>4</xdr:col>
      <xdr:colOff>155575</xdr:colOff>
      <xdr:row>56</xdr:row>
      <xdr:rowOff>151435</xdr:rowOff>
    </xdr:to>
    <xdr:cxnSp macro="">
      <xdr:nvCxnSpPr>
        <xdr:cNvPr id="122" name="直線コネクタ 121"/>
        <xdr:cNvCxnSpPr/>
      </xdr:nvCxnSpPr>
      <xdr:spPr>
        <a:xfrm>
          <a:off x="2019300" y="9689364"/>
          <a:ext cx="889000" cy="6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3" name="フローチャート : 判断 122"/>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140708</xdr:rowOff>
    </xdr:from>
    <xdr:ext cx="534377" cy="259045"/>
    <xdr:sp macro="" textlink="">
      <xdr:nvSpPr>
        <xdr:cNvPr id="124" name="テキスト ボックス 123"/>
        <xdr:cNvSpPr txBox="1"/>
      </xdr:nvSpPr>
      <xdr:spPr>
        <a:xfrm>
          <a:off x="2641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88164</xdr:rowOff>
    </xdr:from>
    <xdr:to>
      <xdr:col>2</xdr:col>
      <xdr:colOff>638175</xdr:colOff>
      <xdr:row>57</xdr:row>
      <xdr:rowOff>34849</xdr:rowOff>
    </xdr:to>
    <xdr:cxnSp macro="">
      <xdr:nvCxnSpPr>
        <xdr:cNvPr id="125" name="直線コネクタ 124"/>
        <xdr:cNvCxnSpPr/>
      </xdr:nvCxnSpPr>
      <xdr:spPr>
        <a:xfrm flipV="1">
          <a:off x="1130300" y="9689364"/>
          <a:ext cx="889000" cy="1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6" name="フローチャート : 判断 125"/>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135983</xdr:rowOff>
    </xdr:from>
    <xdr:ext cx="534377" cy="259045"/>
    <xdr:sp macro="" textlink="">
      <xdr:nvSpPr>
        <xdr:cNvPr id="127" name="テキスト ボックス 126"/>
        <xdr:cNvSpPr txBox="1"/>
      </xdr:nvSpPr>
      <xdr:spPr>
        <a:xfrm>
          <a:off x="1752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28" name="フローチャート : 判断 127"/>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29" name="テキスト ボックス 128"/>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127826</xdr:rowOff>
    </xdr:from>
    <xdr:to>
      <xdr:col>6</xdr:col>
      <xdr:colOff>561975</xdr:colOff>
      <xdr:row>56</xdr:row>
      <xdr:rowOff>57976</xdr:rowOff>
    </xdr:to>
    <xdr:sp macro="" textlink="">
      <xdr:nvSpPr>
        <xdr:cNvPr id="135" name="円/楕円 134"/>
        <xdr:cNvSpPr/>
      </xdr:nvSpPr>
      <xdr:spPr>
        <a:xfrm>
          <a:off x="4584700" y="955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150703</xdr:rowOff>
    </xdr:from>
    <xdr:ext cx="534377" cy="259045"/>
    <xdr:sp macro="" textlink="">
      <xdr:nvSpPr>
        <xdr:cNvPr id="136" name="物件費該当値テキスト"/>
        <xdr:cNvSpPr txBox="1"/>
      </xdr:nvSpPr>
      <xdr:spPr>
        <a:xfrm>
          <a:off x="4686300" y="940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73,435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128333</xdr:rowOff>
    </xdr:from>
    <xdr:to>
      <xdr:col>5</xdr:col>
      <xdr:colOff>409575</xdr:colOff>
      <xdr:row>56</xdr:row>
      <xdr:rowOff>58483</xdr:rowOff>
    </xdr:to>
    <xdr:sp macro="" textlink="">
      <xdr:nvSpPr>
        <xdr:cNvPr id="137" name="円/楕円 136"/>
        <xdr:cNvSpPr/>
      </xdr:nvSpPr>
      <xdr:spPr>
        <a:xfrm>
          <a:off x="3746500" y="955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75010</xdr:rowOff>
    </xdr:from>
    <xdr:ext cx="534377" cy="259045"/>
    <xdr:sp macro="" textlink="">
      <xdr:nvSpPr>
        <xdr:cNvPr id="138" name="テキスト ボックス 137"/>
        <xdr:cNvSpPr txBox="1"/>
      </xdr:nvSpPr>
      <xdr:spPr>
        <a:xfrm>
          <a:off x="3530111" y="933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73,395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100635</xdr:rowOff>
    </xdr:from>
    <xdr:to>
      <xdr:col>4</xdr:col>
      <xdr:colOff>206375</xdr:colOff>
      <xdr:row>57</xdr:row>
      <xdr:rowOff>30785</xdr:rowOff>
    </xdr:to>
    <xdr:sp macro="" textlink="">
      <xdr:nvSpPr>
        <xdr:cNvPr id="139" name="円/楕円 138"/>
        <xdr:cNvSpPr/>
      </xdr:nvSpPr>
      <xdr:spPr>
        <a:xfrm>
          <a:off x="2857500" y="97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21912</xdr:rowOff>
    </xdr:from>
    <xdr:ext cx="534377" cy="259045"/>
    <xdr:sp macro="" textlink="">
      <xdr:nvSpPr>
        <xdr:cNvPr id="140" name="テキスト ボックス 139"/>
        <xdr:cNvSpPr txBox="1"/>
      </xdr:nvSpPr>
      <xdr:spPr>
        <a:xfrm>
          <a:off x="2641111" y="97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62,076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37364</xdr:rowOff>
    </xdr:from>
    <xdr:to>
      <xdr:col>3</xdr:col>
      <xdr:colOff>3175</xdr:colOff>
      <xdr:row>56</xdr:row>
      <xdr:rowOff>138964</xdr:rowOff>
    </xdr:to>
    <xdr:sp macro="" textlink="">
      <xdr:nvSpPr>
        <xdr:cNvPr id="141" name="円/楕円 140"/>
        <xdr:cNvSpPr/>
      </xdr:nvSpPr>
      <xdr:spPr>
        <a:xfrm>
          <a:off x="1968500" y="963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155491</xdr:rowOff>
    </xdr:from>
    <xdr:ext cx="534377" cy="259045"/>
    <xdr:sp macro="" textlink="">
      <xdr:nvSpPr>
        <xdr:cNvPr id="142" name="テキスト ボックス 141"/>
        <xdr:cNvSpPr txBox="1"/>
      </xdr:nvSpPr>
      <xdr:spPr>
        <a:xfrm>
          <a:off x="1752111" y="941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67,058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155499</xdr:rowOff>
    </xdr:from>
    <xdr:to>
      <xdr:col>1</xdr:col>
      <xdr:colOff>485775</xdr:colOff>
      <xdr:row>57</xdr:row>
      <xdr:rowOff>85649</xdr:rowOff>
    </xdr:to>
    <xdr:sp macro="" textlink="">
      <xdr:nvSpPr>
        <xdr:cNvPr id="143" name="円/楕円 142"/>
        <xdr:cNvSpPr/>
      </xdr:nvSpPr>
      <xdr:spPr>
        <a:xfrm>
          <a:off x="1079500" y="975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76776</xdr:rowOff>
    </xdr:from>
    <xdr:ext cx="534377" cy="259045"/>
    <xdr:sp macro="" textlink="">
      <xdr:nvSpPr>
        <xdr:cNvPr id="144" name="テキスト ボックス 143"/>
        <xdr:cNvSpPr txBox="1"/>
      </xdr:nvSpPr>
      <xdr:spPr>
        <a:xfrm>
          <a:off x="863111" y="984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2860</xdr:rowOff>
    </xdr:from>
    <xdr:to>
      <xdr:col>6</xdr:col>
      <xdr:colOff>510540</xdr:colOff>
      <xdr:row>78</xdr:row>
      <xdr:rowOff>79761</xdr:rowOff>
    </xdr:to>
    <xdr:cxnSp macro="">
      <xdr:nvCxnSpPr>
        <xdr:cNvPr id="166" name="直線コネクタ 165"/>
        <xdr:cNvCxnSpPr/>
      </xdr:nvCxnSpPr>
      <xdr:spPr>
        <a:xfrm flipV="1">
          <a:off x="4633595" y="12175810"/>
          <a:ext cx="1270" cy="1277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83588</xdr:rowOff>
    </xdr:from>
    <xdr:ext cx="469744" cy="259045"/>
    <xdr:sp macro="" textlink="">
      <xdr:nvSpPr>
        <xdr:cNvPr id="167" name="維持補修費最小値テキスト"/>
        <xdr:cNvSpPr txBox="1"/>
      </xdr:nvSpPr>
      <xdr:spPr>
        <a:xfrm>
          <a:off x="4686300" y="1345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1,311</a:t>
          </a:r>
          <a:endParaRPr kumimoji="1" lang="ja-JP" altLang="en-US" sz="1000" b="1">
            <a:latin typeface="ＭＳ Ｐゴシック"/>
          </a:endParaRPr>
        </a:p>
      </xdr:txBody>
    </xdr:sp>
    <xdr:clientData/>
  </xdr:oneCellAnchor>
  <xdr:twoCellAnchor>
    <xdr:from>
      <xdr:col>6</xdr:col>
      <xdr:colOff>422275</xdr:colOff>
      <xdr:row>78</xdr:row>
      <xdr:rowOff>79761</xdr:rowOff>
    </xdr:from>
    <xdr:to>
      <xdr:col>6</xdr:col>
      <xdr:colOff>600075</xdr:colOff>
      <xdr:row>78</xdr:row>
      <xdr:rowOff>79761</xdr:rowOff>
    </xdr:to>
    <xdr:cxnSp macro="">
      <xdr:nvCxnSpPr>
        <xdr:cNvPr id="168" name="直線コネクタ 167"/>
        <xdr:cNvCxnSpPr/>
      </xdr:nvCxnSpPr>
      <xdr:spPr>
        <a:xfrm>
          <a:off x="4546600" y="13452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120987</xdr:rowOff>
    </xdr:from>
    <xdr:ext cx="534377" cy="259045"/>
    <xdr:sp macro="" textlink="">
      <xdr:nvSpPr>
        <xdr:cNvPr id="169" name="維持補修費最大値テキスト"/>
        <xdr:cNvSpPr txBox="1"/>
      </xdr:nvSpPr>
      <xdr:spPr>
        <a:xfrm>
          <a:off x="4686300" y="1195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29,243</a:t>
          </a:r>
          <a:endParaRPr kumimoji="1" lang="ja-JP" altLang="en-US" sz="1000" b="1">
            <a:latin typeface="ＭＳ Ｐゴシック"/>
          </a:endParaRPr>
        </a:p>
      </xdr:txBody>
    </xdr:sp>
    <xdr:clientData/>
  </xdr:oneCellAnchor>
  <xdr:twoCellAnchor>
    <xdr:from>
      <xdr:col>6</xdr:col>
      <xdr:colOff>422275</xdr:colOff>
      <xdr:row>71</xdr:row>
      <xdr:rowOff>2860</xdr:rowOff>
    </xdr:from>
    <xdr:to>
      <xdr:col>6</xdr:col>
      <xdr:colOff>600075</xdr:colOff>
      <xdr:row>71</xdr:row>
      <xdr:rowOff>2860</xdr:rowOff>
    </xdr:to>
    <xdr:cxnSp macro="">
      <xdr:nvCxnSpPr>
        <xdr:cNvPr id="170" name="直線コネクタ 169"/>
        <xdr:cNvCxnSpPr/>
      </xdr:nvCxnSpPr>
      <xdr:spPr>
        <a:xfrm>
          <a:off x="4546600" y="121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103718</xdr:rowOff>
    </xdr:from>
    <xdr:to>
      <xdr:col>6</xdr:col>
      <xdr:colOff>511175</xdr:colOff>
      <xdr:row>75</xdr:row>
      <xdr:rowOff>149484</xdr:rowOff>
    </xdr:to>
    <xdr:cxnSp macro="">
      <xdr:nvCxnSpPr>
        <xdr:cNvPr id="171" name="直線コネクタ 170"/>
        <xdr:cNvCxnSpPr/>
      </xdr:nvCxnSpPr>
      <xdr:spPr>
        <a:xfrm>
          <a:off x="3797300" y="12962468"/>
          <a:ext cx="838200" cy="4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124843</xdr:rowOff>
    </xdr:from>
    <xdr:ext cx="469744" cy="259045"/>
    <xdr:sp macro="" textlink="">
      <xdr:nvSpPr>
        <xdr:cNvPr id="172" name="維持補修費平均値テキスト"/>
        <xdr:cNvSpPr txBox="1"/>
      </xdr:nvSpPr>
      <xdr:spPr>
        <a:xfrm>
          <a:off x="4686300" y="13155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146416</xdr:rowOff>
    </xdr:from>
    <xdr:to>
      <xdr:col>6</xdr:col>
      <xdr:colOff>561975</xdr:colOff>
      <xdr:row>77</xdr:row>
      <xdr:rowOff>76566</xdr:rowOff>
    </xdr:to>
    <xdr:sp macro="" textlink="">
      <xdr:nvSpPr>
        <xdr:cNvPr id="173" name="フローチャート : 判断 172"/>
        <xdr:cNvSpPr/>
      </xdr:nvSpPr>
      <xdr:spPr>
        <a:xfrm>
          <a:off x="4584700" y="1317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103718</xdr:rowOff>
    </xdr:from>
    <xdr:to>
      <xdr:col>5</xdr:col>
      <xdr:colOff>358775</xdr:colOff>
      <xdr:row>76</xdr:row>
      <xdr:rowOff>6107</xdr:rowOff>
    </xdr:to>
    <xdr:cxnSp macro="">
      <xdr:nvCxnSpPr>
        <xdr:cNvPr id="174" name="直線コネクタ 173"/>
        <xdr:cNvCxnSpPr/>
      </xdr:nvCxnSpPr>
      <xdr:spPr>
        <a:xfrm flipV="1">
          <a:off x="2908300" y="12962468"/>
          <a:ext cx="889000" cy="7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166762</xdr:rowOff>
    </xdr:from>
    <xdr:to>
      <xdr:col>5</xdr:col>
      <xdr:colOff>409575</xdr:colOff>
      <xdr:row>77</xdr:row>
      <xdr:rowOff>96912</xdr:rowOff>
    </xdr:to>
    <xdr:sp macro="" textlink="">
      <xdr:nvSpPr>
        <xdr:cNvPr id="175" name="フローチャート : 判断 174"/>
        <xdr:cNvSpPr/>
      </xdr:nvSpPr>
      <xdr:spPr>
        <a:xfrm>
          <a:off x="3746500" y="1319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88039</xdr:rowOff>
    </xdr:from>
    <xdr:ext cx="469744" cy="259045"/>
    <xdr:sp macro="" textlink="">
      <xdr:nvSpPr>
        <xdr:cNvPr id="176" name="テキスト ボックス 175"/>
        <xdr:cNvSpPr txBox="1"/>
      </xdr:nvSpPr>
      <xdr:spPr>
        <a:xfrm>
          <a:off x="3562427" y="1328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6107</xdr:rowOff>
    </xdr:from>
    <xdr:to>
      <xdr:col>4</xdr:col>
      <xdr:colOff>155575</xdr:colOff>
      <xdr:row>76</xdr:row>
      <xdr:rowOff>57587</xdr:rowOff>
    </xdr:to>
    <xdr:cxnSp macro="">
      <xdr:nvCxnSpPr>
        <xdr:cNvPr id="177" name="直線コネクタ 176"/>
        <xdr:cNvCxnSpPr/>
      </xdr:nvCxnSpPr>
      <xdr:spPr>
        <a:xfrm flipV="1">
          <a:off x="2019300" y="13036307"/>
          <a:ext cx="889000" cy="5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120766</xdr:rowOff>
    </xdr:from>
    <xdr:to>
      <xdr:col>4</xdr:col>
      <xdr:colOff>206375</xdr:colOff>
      <xdr:row>77</xdr:row>
      <xdr:rowOff>50916</xdr:rowOff>
    </xdr:to>
    <xdr:sp macro="" textlink="">
      <xdr:nvSpPr>
        <xdr:cNvPr id="178" name="フローチャート : 判断 177"/>
        <xdr:cNvSpPr/>
      </xdr:nvSpPr>
      <xdr:spPr>
        <a:xfrm>
          <a:off x="2857500" y="131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42043</xdr:rowOff>
    </xdr:from>
    <xdr:ext cx="469744" cy="259045"/>
    <xdr:sp macro="" textlink="">
      <xdr:nvSpPr>
        <xdr:cNvPr id="179" name="テキスト ボックス 178"/>
        <xdr:cNvSpPr txBox="1"/>
      </xdr:nvSpPr>
      <xdr:spPr>
        <a:xfrm>
          <a:off x="2673427" y="1324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41402</xdr:rowOff>
    </xdr:from>
    <xdr:to>
      <xdr:col>2</xdr:col>
      <xdr:colOff>638175</xdr:colOff>
      <xdr:row>76</xdr:row>
      <xdr:rowOff>57587</xdr:rowOff>
    </xdr:to>
    <xdr:cxnSp macro="">
      <xdr:nvCxnSpPr>
        <xdr:cNvPr id="180" name="直線コネクタ 179"/>
        <xdr:cNvCxnSpPr/>
      </xdr:nvCxnSpPr>
      <xdr:spPr>
        <a:xfrm>
          <a:off x="1130300" y="13071602"/>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156017</xdr:rowOff>
    </xdr:from>
    <xdr:to>
      <xdr:col>3</xdr:col>
      <xdr:colOff>3175</xdr:colOff>
      <xdr:row>77</xdr:row>
      <xdr:rowOff>86167</xdr:rowOff>
    </xdr:to>
    <xdr:sp macro="" textlink="">
      <xdr:nvSpPr>
        <xdr:cNvPr id="181" name="フローチャート : 判断 180"/>
        <xdr:cNvSpPr/>
      </xdr:nvSpPr>
      <xdr:spPr>
        <a:xfrm>
          <a:off x="1968500" y="1318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77294</xdr:rowOff>
    </xdr:from>
    <xdr:ext cx="469744" cy="259045"/>
    <xdr:sp macro="" textlink="">
      <xdr:nvSpPr>
        <xdr:cNvPr id="182" name="テキスト ボックス 181"/>
        <xdr:cNvSpPr txBox="1"/>
      </xdr:nvSpPr>
      <xdr:spPr>
        <a:xfrm>
          <a:off x="1784427" y="1327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152360</xdr:rowOff>
    </xdr:from>
    <xdr:to>
      <xdr:col>1</xdr:col>
      <xdr:colOff>485775</xdr:colOff>
      <xdr:row>77</xdr:row>
      <xdr:rowOff>82510</xdr:rowOff>
    </xdr:to>
    <xdr:sp macro="" textlink="">
      <xdr:nvSpPr>
        <xdr:cNvPr id="183" name="フローチャート : 判断 182"/>
        <xdr:cNvSpPr/>
      </xdr:nvSpPr>
      <xdr:spPr>
        <a:xfrm>
          <a:off x="1079500" y="1318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73637</xdr:rowOff>
    </xdr:from>
    <xdr:ext cx="469744" cy="259045"/>
    <xdr:sp macro="" textlink="">
      <xdr:nvSpPr>
        <xdr:cNvPr id="184" name="テキスト ボックス 183"/>
        <xdr:cNvSpPr txBox="1"/>
      </xdr:nvSpPr>
      <xdr:spPr>
        <a:xfrm>
          <a:off x="895427" y="1327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98684</xdr:rowOff>
    </xdr:from>
    <xdr:to>
      <xdr:col>6</xdr:col>
      <xdr:colOff>561975</xdr:colOff>
      <xdr:row>76</xdr:row>
      <xdr:rowOff>28834</xdr:rowOff>
    </xdr:to>
    <xdr:sp macro="" textlink="">
      <xdr:nvSpPr>
        <xdr:cNvPr id="190" name="円/楕円 189"/>
        <xdr:cNvSpPr/>
      </xdr:nvSpPr>
      <xdr:spPr>
        <a:xfrm>
          <a:off x="4584700" y="1295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121561</xdr:rowOff>
    </xdr:from>
    <xdr:ext cx="534377" cy="259045"/>
    <xdr:sp macro="" textlink="">
      <xdr:nvSpPr>
        <xdr:cNvPr id="191" name="維持補修費該当値テキスト"/>
        <xdr:cNvSpPr txBox="1"/>
      </xdr:nvSpPr>
      <xdr:spPr>
        <a:xfrm>
          <a:off x="4686300" y="1280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11,036</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52918</xdr:rowOff>
    </xdr:from>
    <xdr:to>
      <xdr:col>5</xdr:col>
      <xdr:colOff>409575</xdr:colOff>
      <xdr:row>75</xdr:row>
      <xdr:rowOff>154518</xdr:rowOff>
    </xdr:to>
    <xdr:sp macro="" textlink="">
      <xdr:nvSpPr>
        <xdr:cNvPr id="192" name="円/楕円 191"/>
        <xdr:cNvSpPr/>
      </xdr:nvSpPr>
      <xdr:spPr>
        <a:xfrm>
          <a:off x="3746500" y="1291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171045</xdr:rowOff>
    </xdr:from>
    <xdr:ext cx="534377" cy="259045"/>
    <xdr:sp macro="" textlink="">
      <xdr:nvSpPr>
        <xdr:cNvPr id="193" name="テキスト ボックス 192"/>
        <xdr:cNvSpPr txBox="1"/>
      </xdr:nvSpPr>
      <xdr:spPr>
        <a:xfrm>
          <a:off x="3530111" y="1268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126756</xdr:rowOff>
    </xdr:from>
    <xdr:to>
      <xdr:col>4</xdr:col>
      <xdr:colOff>206375</xdr:colOff>
      <xdr:row>76</xdr:row>
      <xdr:rowOff>56905</xdr:rowOff>
    </xdr:to>
    <xdr:sp macro="" textlink="">
      <xdr:nvSpPr>
        <xdr:cNvPr id="194" name="円/楕円 193"/>
        <xdr:cNvSpPr/>
      </xdr:nvSpPr>
      <xdr:spPr>
        <a:xfrm>
          <a:off x="2857500" y="129855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73433</xdr:rowOff>
    </xdr:from>
    <xdr:ext cx="534377" cy="259045"/>
    <xdr:sp macro="" textlink="">
      <xdr:nvSpPr>
        <xdr:cNvPr id="195" name="テキスト ボックス 194"/>
        <xdr:cNvSpPr txBox="1"/>
      </xdr:nvSpPr>
      <xdr:spPr>
        <a:xfrm>
          <a:off x="2641111" y="1276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6787</xdr:rowOff>
    </xdr:from>
    <xdr:to>
      <xdr:col>3</xdr:col>
      <xdr:colOff>3175</xdr:colOff>
      <xdr:row>76</xdr:row>
      <xdr:rowOff>108387</xdr:rowOff>
    </xdr:to>
    <xdr:sp macro="" textlink="">
      <xdr:nvSpPr>
        <xdr:cNvPr id="196" name="円/楕円 195"/>
        <xdr:cNvSpPr/>
      </xdr:nvSpPr>
      <xdr:spPr>
        <a:xfrm>
          <a:off x="1968500" y="1303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124914</xdr:rowOff>
    </xdr:from>
    <xdr:ext cx="469744" cy="259045"/>
    <xdr:sp macro="" textlink="">
      <xdr:nvSpPr>
        <xdr:cNvPr id="197" name="テキスト ボックス 196"/>
        <xdr:cNvSpPr txBox="1"/>
      </xdr:nvSpPr>
      <xdr:spPr>
        <a:xfrm>
          <a:off x="1784427" y="12812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9,296</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162052</xdr:rowOff>
    </xdr:from>
    <xdr:to>
      <xdr:col>1</xdr:col>
      <xdr:colOff>485775</xdr:colOff>
      <xdr:row>76</xdr:row>
      <xdr:rowOff>92202</xdr:rowOff>
    </xdr:to>
    <xdr:sp macro="" textlink="">
      <xdr:nvSpPr>
        <xdr:cNvPr id="198" name="円/楕円 197"/>
        <xdr:cNvSpPr/>
      </xdr:nvSpPr>
      <xdr:spPr>
        <a:xfrm>
          <a:off x="1079500" y="1302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108729</xdr:rowOff>
    </xdr:from>
    <xdr:ext cx="469744" cy="259045"/>
    <xdr:sp macro="" textlink="">
      <xdr:nvSpPr>
        <xdr:cNvPr id="199" name="テキスト ボックス 198"/>
        <xdr:cNvSpPr txBox="1"/>
      </xdr:nvSpPr>
      <xdr:spPr>
        <a:xfrm>
          <a:off x="895427" y="1279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34351</xdr:rowOff>
    </xdr:from>
    <xdr:to>
      <xdr:col>6</xdr:col>
      <xdr:colOff>510540</xdr:colOff>
      <xdr:row>98</xdr:row>
      <xdr:rowOff>98571</xdr:rowOff>
    </xdr:to>
    <xdr:cxnSp macro="">
      <xdr:nvCxnSpPr>
        <xdr:cNvPr id="222" name="直線コネクタ 221"/>
        <xdr:cNvCxnSpPr/>
      </xdr:nvCxnSpPr>
      <xdr:spPr>
        <a:xfrm flipV="1">
          <a:off x="4633595" y="15464851"/>
          <a:ext cx="1270" cy="143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102398</xdr:rowOff>
    </xdr:from>
    <xdr:ext cx="534377" cy="259045"/>
    <xdr:sp macro="" textlink="">
      <xdr:nvSpPr>
        <xdr:cNvPr id="223" name="扶助費最小値テキスト"/>
        <xdr:cNvSpPr txBox="1"/>
      </xdr:nvSpPr>
      <xdr:spPr>
        <a:xfrm>
          <a:off x="4686300" y="1690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54,498</a:t>
          </a:r>
          <a:endParaRPr kumimoji="1" lang="ja-JP" altLang="en-US" sz="1000" b="1">
            <a:latin typeface="ＭＳ Ｐゴシック"/>
          </a:endParaRPr>
        </a:p>
      </xdr:txBody>
    </xdr:sp>
    <xdr:clientData/>
  </xdr:oneCellAnchor>
  <xdr:twoCellAnchor>
    <xdr:from>
      <xdr:col>6</xdr:col>
      <xdr:colOff>422275</xdr:colOff>
      <xdr:row>98</xdr:row>
      <xdr:rowOff>98571</xdr:rowOff>
    </xdr:from>
    <xdr:to>
      <xdr:col>6</xdr:col>
      <xdr:colOff>600075</xdr:colOff>
      <xdr:row>98</xdr:row>
      <xdr:rowOff>98571</xdr:rowOff>
    </xdr:to>
    <xdr:cxnSp macro="">
      <xdr:nvCxnSpPr>
        <xdr:cNvPr id="224" name="直線コネクタ 223"/>
        <xdr:cNvCxnSpPr/>
      </xdr:nvCxnSpPr>
      <xdr:spPr>
        <a:xfrm>
          <a:off x="4546600" y="1690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152478</xdr:rowOff>
    </xdr:from>
    <xdr:ext cx="599010" cy="259045"/>
    <xdr:sp macro="" textlink="">
      <xdr:nvSpPr>
        <xdr:cNvPr id="225" name="扶助費最大値テキスト"/>
        <xdr:cNvSpPr txBox="1"/>
      </xdr:nvSpPr>
      <xdr:spPr>
        <a:xfrm>
          <a:off x="4686300" y="1524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211,521</a:t>
          </a:r>
          <a:endParaRPr kumimoji="1" lang="ja-JP" altLang="en-US" sz="1000" b="1">
            <a:latin typeface="ＭＳ Ｐゴシック"/>
          </a:endParaRPr>
        </a:p>
      </xdr:txBody>
    </xdr:sp>
    <xdr:clientData/>
  </xdr:oneCellAnchor>
  <xdr:twoCellAnchor>
    <xdr:from>
      <xdr:col>6</xdr:col>
      <xdr:colOff>422275</xdr:colOff>
      <xdr:row>90</xdr:row>
      <xdr:rowOff>34351</xdr:rowOff>
    </xdr:from>
    <xdr:to>
      <xdr:col>6</xdr:col>
      <xdr:colOff>600075</xdr:colOff>
      <xdr:row>90</xdr:row>
      <xdr:rowOff>34351</xdr:rowOff>
    </xdr:to>
    <xdr:cxnSp macro="">
      <xdr:nvCxnSpPr>
        <xdr:cNvPr id="226" name="直線コネクタ 225"/>
        <xdr:cNvCxnSpPr/>
      </xdr:nvCxnSpPr>
      <xdr:spPr>
        <a:xfrm>
          <a:off x="4546600" y="1546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76222</xdr:rowOff>
    </xdr:from>
    <xdr:to>
      <xdr:col>6</xdr:col>
      <xdr:colOff>511175</xdr:colOff>
      <xdr:row>96</xdr:row>
      <xdr:rowOff>151642</xdr:rowOff>
    </xdr:to>
    <xdr:cxnSp macro="">
      <xdr:nvCxnSpPr>
        <xdr:cNvPr id="227" name="直線コネクタ 226"/>
        <xdr:cNvCxnSpPr/>
      </xdr:nvCxnSpPr>
      <xdr:spPr>
        <a:xfrm flipV="1">
          <a:off x="3797300" y="16535422"/>
          <a:ext cx="838200" cy="7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45976</xdr:rowOff>
    </xdr:from>
    <xdr:ext cx="599010" cy="259045"/>
    <xdr:sp macro="" textlink="">
      <xdr:nvSpPr>
        <xdr:cNvPr id="228" name="扶助費平均値テキスト"/>
        <xdr:cNvSpPr txBox="1"/>
      </xdr:nvSpPr>
      <xdr:spPr>
        <a:xfrm>
          <a:off x="4686300" y="16162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113,446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23099</xdr:rowOff>
    </xdr:from>
    <xdr:to>
      <xdr:col>6</xdr:col>
      <xdr:colOff>561975</xdr:colOff>
      <xdr:row>95</xdr:row>
      <xdr:rowOff>124699</xdr:rowOff>
    </xdr:to>
    <xdr:sp macro="" textlink="">
      <xdr:nvSpPr>
        <xdr:cNvPr id="229" name="フローチャート : 判断 228"/>
        <xdr:cNvSpPr/>
      </xdr:nvSpPr>
      <xdr:spPr>
        <a:xfrm>
          <a:off x="4584700" y="163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141968</xdr:rowOff>
    </xdr:from>
    <xdr:to>
      <xdr:col>5</xdr:col>
      <xdr:colOff>358775</xdr:colOff>
      <xdr:row>96</xdr:row>
      <xdr:rowOff>151642</xdr:rowOff>
    </xdr:to>
    <xdr:cxnSp macro="">
      <xdr:nvCxnSpPr>
        <xdr:cNvPr id="230" name="直線コネクタ 229"/>
        <xdr:cNvCxnSpPr/>
      </xdr:nvCxnSpPr>
      <xdr:spPr>
        <a:xfrm>
          <a:off x="2908300" y="16601168"/>
          <a:ext cx="889000" cy="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99169</xdr:rowOff>
    </xdr:from>
    <xdr:to>
      <xdr:col>5</xdr:col>
      <xdr:colOff>409575</xdr:colOff>
      <xdr:row>96</xdr:row>
      <xdr:rowOff>29319</xdr:rowOff>
    </xdr:to>
    <xdr:sp macro="" textlink="">
      <xdr:nvSpPr>
        <xdr:cNvPr id="231" name="フローチャート : 判断 230"/>
        <xdr:cNvSpPr/>
      </xdr:nvSpPr>
      <xdr:spPr>
        <a:xfrm>
          <a:off x="3746500" y="1638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45846</xdr:rowOff>
    </xdr:from>
    <xdr:ext cx="599010" cy="259045"/>
    <xdr:sp macro="" textlink="">
      <xdr:nvSpPr>
        <xdr:cNvPr id="232" name="テキスト ボックス 231"/>
        <xdr:cNvSpPr txBox="1"/>
      </xdr:nvSpPr>
      <xdr:spPr>
        <a:xfrm>
          <a:off x="3497794" y="1616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105,127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141968</xdr:rowOff>
    </xdr:from>
    <xdr:to>
      <xdr:col>4</xdr:col>
      <xdr:colOff>155575</xdr:colOff>
      <xdr:row>97</xdr:row>
      <xdr:rowOff>26406</xdr:rowOff>
    </xdr:to>
    <xdr:cxnSp macro="">
      <xdr:nvCxnSpPr>
        <xdr:cNvPr id="233" name="直線コネクタ 232"/>
        <xdr:cNvCxnSpPr/>
      </xdr:nvCxnSpPr>
      <xdr:spPr>
        <a:xfrm flipV="1">
          <a:off x="2019300" y="16601168"/>
          <a:ext cx="889000" cy="5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104034</xdr:rowOff>
    </xdr:from>
    <xdr:to>
      <xdr:col>4</xdr:col>
      <xdr:colOff>206375</xdr:colOff>
      <xdr:row>97</xdr:row>
      <xdr:rowOff>34184</xdr:rowOff>
    </xdr:to>
    <xdr:sp macro="" textlink="">
      <xdr:nvSpPr>
        <xdr:cNvPr id="234" name="フローチャート : 判断 233"/>
        <xdr:cNvSpPr/>
      </xdr:nvSpPr>
      <xdr:spPr>
        <a:xfrm>
          <a:off x="2857500" y="1656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25311</xdr:rowOff>
    </xdr:from>
    <xdr:ext cx="534377" cy="259045"/>
    <xdr:sp macro="" textlink="">
      <xdr:nvSpPr>
        <xdr:cNvPr id="235" name="テキスト ボックス 234"/>
        <xdr:cNvSpPr txBox="1"/>
      </xdr:nvSpPr>
      <xdr:spPr>
        <a:xfrm>
          <a:off x="2641111" y="1665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23709</xdr:rowOff>
    </xdr:from>
    <xdr:to>
      <xdr:col>2</xdr:col>
      <xdr:colOff>638175</xdr:colOff>
      <xdr:row>97</xdr:row>
      <xdr:rowOff>26406</xdr:rowOff>
    </xdr:to>
    <xdr:cxnSp macro="">
      <xdr:nvCxnSpPr>
        <xdr:cNvPr id="236" name="直線コネクタ 235"/>
        <xdr:cNvCxnSpPr/>
      </xdr:nvCxnSpPr>
      <xdr:spPr>
        <a:xfrm>
          <a:off x="1130300" y="16654359"/>
          <a:ext cx="8890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159392</xdr:rowOff>
    </xdr:from>
    <xdr:to>
      <xdr:col>3</xdr:col>
      <xdr:colOff>3175</xdr:colOff>
      <xdr:row>97</xdr:row>
      <xdr:rowOff>89542</xdr:rowOff>
    </xdr:to>
    <xdr:sp macro="" textlink="">
      <xdr:nvSpPr>
        <xdr:cNvPr id="237" name="フローチャート : 判断 236"/>
        <xdr:cNvSpPr/>
      </xdr:nvSpPr>
      <xdr:spPr>
        <a:xfrm>
          <a:off x="1968500" y="1661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80669</xdr:rowOff>
    </xdr:from>
    <xdr:ext cx="534377" cy="259045"/>
    <xdr:sp macro="" textlink="">
      <xdr:nvSpPr>
        <xdr:cNvPr id="238" name="テキスト ボックス 237"/>
        <xdr:cNvSpPr txBox="1"/>
      </xdr:nvSpPr>
      <xdr:spPr>
        <a:xfrm>
          <a:off x="1752111" y="1671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5717</xdr:rowOff>
    </xdr:from>
    <xdr:to>
      <xdr:col>1</xdr:col>
      <xdr:colOff>485775</xdr:colOff>
      <xdr:row>97</xdr:row>
      <xdr:rowOff>107317</xdr:rowOff>
    </xdr:to>
    <xdr:sp macro="" textlink="">
      <xdr:nvSpPr>
        <xdr:cNvPr id="239" name="フローチャート : 判断 238"/>
        <xdr:cNvSpPr/>
      </xdr:nvSpPr>
      <xdr:spPr>
        <a:xfrm>
          <a:off x="1079500" y="166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98444</xdr:rowOff>
    </xdr:from>
    <xdr:ext cx="534377" cy="259045"/>
    <xdr:sp macro="" textlink="">
      <xdr:nvSpPr>
        <xdr:cNvPr id="240" name="テキスト ボックス 239"/>
        <xdr:cNvSpPr txBox="1"/>
      </xdr:nvSpPr>
      <xdr:spPr>
        <a:xfrm>
          <a:off x="863111" y="1672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25422</xdr:rowOff>
    </xdr:from>
    <xdr:to>
      <xdr:col>6</xdr:col>
      <xdr:colOff>561975</xdr:colOff>
      <xdr:row>96</xdr:row>
      <xdr:rowOff>127022</xdr:rowOff>
    </xdr:to>
    <xdr:sp macro="" textlink="">
      <xdr:nvSpPr>
        <xdr:cNvPr id="246" name="円/楕円 245"/>
        <xdr:cNvSpPr/>
      </xdr:nvSpPr>
      <xdr:spPr>
        <a:xfrm>
          <a:off x="4584700" y="1648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3849</xdr:rowOff>
    </xdr:from>
    <xdr:ext cx="534377" cy="259045"/>
    <xdr:sp macro="" textlink="">
      <xdr:nvSpPr>
        <xdr:cNvPr id="247" name="扶助費該当値テキスト"/>
        <xdr:cNvSpPr txBox="1"/>
      </xdr:nvSpPr>
      <xdr:spPr>
        <a:xfrm>
          <a:off x="4686300" y="1646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94,442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100842</xdr:rowOff>
    </xdr:from>
    <xdr:to>
      <xdr:col>5</xdr:col>
      <xdr:colOff>409575</xdr:colOff>
      <xdr:row>97</xdr:row>
      <xdr:rowOff>30992</xdr:rowOff>
    </xdr:to>
    <xdr:sp macro="" textlink="">
      <xdr:nvSpPr>
        <xdr:cNvPr id="248" name="円/楕円 247"/>
        <xdr:cNvSpPr/>
      </xdr:nvSpPr>
      <xdr:spPr>
        <a:xfrm>
          <a:off x="3746500" y="1656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22119</xdr:rowOff>
    </xdr:from>
    <xdr:ext cx="534377" cy="259045"/>
    <xdr:sp macro="" textlink="">
      <xdr:nvSpPr>
        <xdr:cNvPr id="249" name="テキスト ボックス 248"/>
        <xdr:cNvSpPr txBox="1"/>
      </xdr:nvSpPr>
      <xdr:spPr>
        <a:xfrm>
          <a:off x="3530111" y="1665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86,194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91168</xdr:rowOff>
    </xdr:from>
    <xdr:to>
      <xdr:col>4</xdr:col>
      <xdr:colOff>206375</xdr:colOff>
      <xdr:row>97</xdr:row>
      <xdr:rowOff>21318</xdr:rowOff>
    </xdr:to>
    <xdr:sp macro="" textlink="">
      <xdr:nvSpPr>
        <xdr:cNvPr id="250" name="円/楕円 249"/>
        <xdr:cNvSpPr/>
      </xdr:nvSpPr>
      <xdr:spPr>
        <a:xfrm>
          <a:off x="2857500" y="165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37845</xdr:rowOff>
    </xdr:from>
    <xdr:ext cx="534377" cy="259045"/>
    <xdr:sp macro="" textlink="">
      <xdr:nvSpPr>
        <xdr:cNvPr id="251" name="テキスト ボックス 250"/>
        <xdr:cNvSpPr txBox="1"/>
      </xdr:nvSpPr>
      <xdr:spPr>
        <a:xfrm>
          <a:off x="2641111" y="1632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87,252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147056</xdr:rowOff>
    </xdr:from>
    <xdr:to>
      <xdr:col>3</xdr:col>
      <xdr:colOff>3175</xdr:colOff>
      <xdr:row>97</xdr:row>
      <xdr:rowOff>77206</xdr:rowOff>
    </xdr:to>
    <xdr:sp macro="" textlink="">
      <xdr:nvSpPr>
        <xdr:cNvPr id="252" name="円/楕円 251"/>
        <xdr:cNvSpPr/>
      </xdr:nvSpPr>
      <xdr:spPr>
        <a:xfrm>
          <a:off x="1968500" y="1660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93733</xdr:rowOff>
    </xdr:from>
    <xdr:ext cx="534377" cy="259045"/>
    <xdr:sp macro="" textlink="">
      <xdr:nvSpPr>
        <xdr:cNvPr id="253" name="テキスト ボックス 252"/>
        <xdr:cNvSpPr txBox="1"/>
      </xdr:nvSpPr>
      <xdr:spPr>
        <a:xfrm>
          <a:off x="1752111" y="1638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81,140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144359</xdr:rowOff>
    </xdr:from>
    <xdr:to>
      <xdr:col>1</xdr:col>
      <xdr:colOff>485775</xdr:colOff>
      <xdr:row>97</xdr:row>
      <xdr:rowOff>74509</xdr:rowOff>
    </xdr:to>
    <xdr:sp macro="" textlink="">
      <xdr:nvSpPr>
        <xdr:cNvPr id="254" name="円/楕円 253"/>
        <xdr:cNvSpPr/>
      </xdr:nvSpPr>
      <xdr:spPr>
        <a:xfrm>
          <a:off x="1079500" y="1660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91036</xdr:rowOff>
    </xdr:from>
    <xdr:ext cx="534377" cy="259045"/>
    <xdr:sp macro="" textlink="">
      <xdr:nvSpPr>
        <xdr:cNvPr id="255" name="テキスト ボックス 254"/>
        <xdr:cNvSpPr txBox="1"/>
      </xdr:nvSpPr>
      <xdr:spPr>
        <a:xfrm>
          <a:off x="863111" y="1637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81,435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66" name="テキスト ボックス 26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67" name="直線コネクタ 26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68" name="テキスト ボックス 267"/>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9" name="直線コネクタ 26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0" name="テキスト ボックス 26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1" name="直線コネクタ 27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2" name="テキスト ボックス 27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3" name="直線コネクタ 27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4" name="テキスト ボックス 273"/>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5" name="直線コネクタ 27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6" name="テキスト ボックス 27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7" name="直線コネクタ 27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8" name="テキスト ボックス 27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126376</xdr:rowOff>
    </xdr:from>
    <xdr:to>
      <xdr:col>15</xdr:col>
      <xdr:colOff>180340</xdr:colOff>
      <xdr:row>39</xdr:row>
      <xdr:rowOff>114609</xdr:rowOff>
    </xdr:to>
    <xdr:cxnSp macro="">
      <xdr:nvCxnSpPr>
        <xdr:cNvPr id="282" name="直線コネクタ 281"/>
        <xdr:cNvCxnSpPr/>
      </xdr:nvCxnSpPr>
      <xdr:spPr>
        <a:xfrm flipV="1">
          <a:off x="10475595" y="5269876"/>
          <a:ext cx="1270" cy="1531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118436</xdr:rowOff>
    </xdr:from>
    <xdr:ext cx="534377" cy="259045"/>
    <xdr:sp macro="" textlink="">
      <xdr:nvSpPr>
        <xdr:cNvPr id="283" name="補助費等最小値テキスト"/>
        <xdr:cNvSpPr txBox="1"/>
      </xdr:nvSpPr>
      <xdr:spPr>
        <a:xfrm>
          <a:off x="10528300" y="680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28,555</a:t>
          </a:r>
          <a:endParaRPr kumimoji="1" lang="ja-JP" altLang="en-US" sz="1000" b="1">
            <a:latin typeface="ＭＳ Ｐゴシック"/>
          </a:endParaRPr>
        </a:p>
      </xdr:txBody>
    </xdr:sp>
    <xdr:clientData/>
  </xdr:oneCellAnchor>
  <xdr:twoCellAnchor>
    <xdr:from>
      <xdr:col>15</xdr:col>
      <xdr:colOff>92075</xdr:colOff>
      <xdr:row>39</xdr:row>
      <xdr:rowOff>114609</xdr:rowOff>
    </xdr:from>
    <xdr:to>
      <xdr:col>15</xdr:col>
      <xdr:colOff>269875</xdr:colOff>
      <xdr:row>39</xdr:row>
      <xdr:rowOff>114609</xdr:rowOff>
    </xdr:to>
    <xdr:cxnSp macro="">
      <xdr:nvCxnSpPr>
        <xdr:cNvPr id="284" name="直線コネクタ 283"/>
        <xdr:cNvCxnSpPr/>
      </xdr:nvCxnSpPr>
      <xdr:spPr>
        <a:xfrm>
          <a:off x="10388600" y="6801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73053</xdr:rowOff>
    </xdr:from>
    <xdr:ext cx="599010" cy="259045"/>
    <xdr:sp macro="" textlink="">
      <xdr:nvSpPr>
        <xdr:cNvPr id="285" name="補助費等最大値テキスト"/>
        <xdr:cNvSpPr txBox="1"/>
      </xdr:nvSpPr>
      <xdr:spPr>
        <a:xfrm>
          <a:off x="10528300" y="504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169,224</a:t>
          </a:r>
          <a:endParaRPr kumimoji="1" lang="ja-JP" altLang="en-US" sz="1000" b="1">
            <a:latin typeface="ＭＳ Ｐゴシック"/>
          </a:endParaRPr>
        </a:p>
      </xdr:txBody>
    </xdr:sp>
    <xdr:clientData/>
  </xdr:oneCellAnchor>
  <xdr:twoCellAnchor>
    <xdr:from>
      <xdr:col>15</xdr:col>
      <xdr:colOff>92075</xdr:colOff>
      <xdr:row>30</xdr:row>
      <xdr:rowOff>126376</xdr:rowOff>
    </xdr:from>
    <xdr:to>
      <xdr:col>15</xdr:col>
      <xdr:colOff>269875</xdr:colOff>
      <xdr:row>30</xdr:row>
      <xdr:rowOff>126376</xdr:rowOff>
    </xdr:to>
    <xdr:cxnSp macro="">
      <xdr:nvCxnSpPr>
        <xdr:cNvPr id="286" name="直線コネクタ 285"/>
        <xdr:cNvCxnSpPr/>
      </xdr:nvCxnSpPr>
      <xdr:spPr>
        <a:xfrm>
          <a:off x="10388600" y="5269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133974</xdr:rowOff>
    </xdr:from>
    <xdr:to>
      <xdr:col>15</xdr:col>
      <xdr:colOff>180975</xdr:colOff>
      <xdr:row>33</xdr:row>
      <xdr:rowOff>145905</xdr:rowOff>
    </xdr:to>
    <xdr:cxnSp macro="">
      <xdr:nvCxnSpPr>
        <xdr:cNvPr id="287" name="直線コネクタ 286"/>
        <xdr:cNvCxnSpPr/>
      </xdr:nvCxnSpPr>
      <xdr:spPr>
        <a:xfrm flipV="1">
          <a:off x="9639300" y="5791824"/>
          <a:ext cx="838200" cy="1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92669</xdr:rowOff>
    </xdr:from>
    <xdr:ext cx="534377" cy="259045"/>
    <xdr:sp macro="" textlink="">
      <xdr:nvSpPr>
        <xdr:cNvPr id="288" name="補助費等平均値テキスト"/>
        <xdr:cNvSpPr txBox="1"/>
      </xdr:nvSpPr>
      <xdr:spPr>
        <a:xfrm>
          <a:off x="10528300" y="6436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55,422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114242</xdr:rowOff>
    </xdr:from>
    <xdr:to>
      <xdr:col>15</xdr:col>
      <xdr:colOff>231775</xdr:colOff>
      <xdr:row>38</xdr:row>
      <xdr:rowOff>44392</xdr:rowOff>
    </xdr:to>
    <xdr:sp macro="" textlink="">
      <xdr:nvSpPr>
        <xdr:cNvPr id="289" name="フローチャート : 判断 288"/>
        <xdr:cNvSpPr/>
      </xdr:nvSpPr>
      <xdr:spPr>
        <a:xfrm>
          <a:off x="10426700" y="64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145905</xdr:rowOff>
    </xdr:from>
    <xdr:to>
      <xdr:col>14</xdr:col>
      <xdr:colOff>28575</xdr:colOff>
      <xdr:row>33</xdr:row>
      <xdr:rowOff>161025</xdr:rowOff>
    </xdr:to>
    <xdr:cxnSp macro="">
      <xdr:nvCxnSpPr>
        <xdr:cNvPr id="290" name="直線コネクタ 289"/>
        <xdr:cNvCxnSpPr/>
      </xdr:nvCxnSpPr>
      <xdr:spPr>
        <a:xfrm flipV="1">
          <a:off x="8750300" y="5803755"/>
          <a:ext cx="889000" cy="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82009</xdr:rowOff>
    </xdr:from>
    <xdr:to>
      <xdr:col>14</xdr:col>
      <xdr:colOff>79375</xdr:colOff>
      <xdr:row>38</xdr:row>
      <xdr:rowOff>12159</xdr:rowOff>
    </xdr:to>
    <xdr:sp macro="" textlink="">
      <xdr:nvSpPr>
        <xdr:cNvPr id="291" name="フローチャート : 判断 290"/>
        <xdr:cNvSpPr/>
      </xdr:nvSpPr>
      <xdr:spPr>
        <a:xfrm>
          <a:off x="9588500" y="64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3287</xdr:rowOff>
    </xdr:from>
    <xdr:ext cx="534377" cy="259045"/>
    <xdr:sp macro="" textlink="">
      <xdr:nvSpPr>
        <xdr:cNvPr id="292" name="テキスト ボックス 291"/>
        <xdr:cNvSpPr txBox="1"/>
      </xdr:nvSpPr>
      <xdr:spPr>
        <a:xfrm>
          <a:off x="9372111" y="651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58,383</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161025</xdr:rowOff>
    </xdr:from>
    <xdr:to>
      <xdr:col>12</xdr:col>
      <xdr:colOff>511175</xdr:colOff>
      <xdr:row>33</xdr:row>
      <xdr:rowOff>162897</xdr:rowOff>
    </xdr:to>
    <xdr:cxnSp macro="">
      <xdr:nvCxnSpPr>
        <xdr:cNvPr id="293" name="直線コネクタ 292"/>
        <xdr:cNvCxnSpPr/>
      </xdr:nvCxnSpPr>
      <xdr:spPr>
        <a:xfrm flipV="1">
          <a:off x="7861300" y="5818875"/>
          <a:ext cx="889000" cy="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66747</xdr:rowOff>
    </xdr:from>
    <xdr:to>
      <xdr:col>12</xdr:col>
      <xdr:colOff>561975</xdr:colOff>
      <xdr:row>37</xdr:row>
      <xdr:rowOff>168348</xdr:rowOff>
    </xdr:to>
    <xdr:sp macro="" textlink="">
      <xdr:nvSpPr>
        <xdr:cNvPr id="294" name="フローチャート : 判断 293"/>
        <xdr:cNvSpPr/>
      </xdr:nvSpPr>
      <xdr:spPr>
        <a:xfrm>
          <a:off x="8699500" y="6410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159475</xdr:rowOff>
    </xdr:from>
    <xdr:ext cx="534377" cy="259045"/>
    <xdr:sp macro="" textlink="">
      <xdr:nvSpPr>
        <xdr:cNvPr id="295" name="テキスト ボックス 294"/>
        <xdr:cNvSpPr txBox="1"/>
      </xdr:nvSpPr>
      <xdr:spPr>
        <a:xfrm>
          <a:off x="8483111" y="650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17334</xdr:rowOff>
    </xdr:from>
    <xdr:to>
      <xdr:col>11</xdr:col>
      <xdr:colOff>307975</xdr:colOff>
      <xdr:row>33</xdr:row>
      <xdr:rowOff>162897</xdr:rowOff>
    </xdr:to>
    <xdr:cxnSp macro="">
      <xdr:nvCxnSpPr>
        <xdr:cNvPr id="296" name="直線コネクタ 295"/>
        <xdr:cNvCxnSpPr/>
      </xdr:nvCxnSpPr>
      <xdr:spPr>
        <a:xfrm>
          <a:off x="6972300" y="5675184"/>
          <a:ext cx="889000" cy="14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93984</xdr:rowOff>
    </xdr:from>
    <xdr:to>
      <xdr:col>11</xdr:col>
      <xdr:colOff>358775</xdr:colOff>
      <xdr:row>38</xdr:row>
      <xdr:rowOff>24133</xdr:rowOff>
    </xdr:to>
    <xdr:sp macro="" textlink="">
      <xdr:nvSpPr>
        <xdr:cNvPr id="297" name="フローチャート : 判断 296"/>
        <xdr:cNvSpPr/>
      </xdr:nvSpPr>
      <xdr:spPr>
        <a:xfrm>
          <a:off x="7810500" y="6437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15260</xdr:rowOff>
    </xdr:from>
    <xdr:ext cx="534377" cy="259045"/>
    <xdr:sp macro="" textlink="">
      <xdr:nvSpPr>
        <xdr:cNvPr id="298" name="テキスト ボックス 297"/>
        <xdr:cNvSpPr txBox="1"/>
      </xdr:nvSpPr>
      <xdr:spPr>
        <a:xfrm>
          <a:off x="7594111" y="653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102061</xdr:rowOff>
    </xdr:from>
    <xdr:to>
      <xdr:col>10</xdr:col>
      <xdr:colOff>155575</xdr:colOff>
      <xdr:row>38</xdr:row>
      <xdr:rowOff>32210</xdr:rowOff>
    </xdr:to>
    <xdr:sp macro="" textlink="">
      <xdr:nvSpPr>
        <xdr:cNvPr id="299" name="フローチャート : 判断 298"/>
        <xdr:cNvSpPr/>
      </xdr:nvSpPr>
      <xdr:spPr>
        <a:xfrm>
          <a:off x="6921500" y="644571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23338</xdr:rowOff>
    </xdr:from>
    <xdr:ext cx="534377" cy="259045"/>
    <xdr:sp macro="" textlink="">
      <xdr:nvSpPr>
        <xdr:cNvPr id="300" name="テキスト ボックス 299"/>
        <xdr:cNvSpPr txBox="1"/>
      </xdr:nvSpPr>
      <xdr:spPr>
        <a:xfrm>
          <a:off x="6705111" y="653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83174</xdr:rowOff>
    </xdr:from>
    <xdr:to>
      <xdr:col>15</xdr:col>
      <xdr:colOff>231775</xdr:colOff>
      <xdr:row>34</xdr:row>
      <xdr:rowOff>13324</xdr:rowOff>
    </xdr:to>
    <xdr:sp macro="" textlink="">
      <xdr:nvSpPr>
        <xdr:cNvPr id="306" name="円/楕円 305"/>
        <xdr:cNvSpPr/>
      </xdr:nvSpPr>
      <xdr:spPr>
        <a:xfrm>
          <a:off x="10426700" y="574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106051</xdr:rowOff>
    </xdr:from>
    <xdr:ext cx="599010" cy="259045"/>
    <xdr:sp macro="" textlink="">
      <xdr:nvSpPr>
        <xdr:cNvPr id="307" name="補助費等該当値テキスト"/>
        <xdr:cNvSpPr txBox="1"/>
      </xdr:nvSpPr>
      <xdr:spPr>
        <a:xfrm>
          <a:off x="10528300" y="559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121,276</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95105</xdr:rowOff>
    </xdr:from>
    <xdr:to>
      <xdr:col>14</xdr:col>
      <xdr:colOff>79375</xdr:colOff>
      <xdr:row>34</xdr:row>
      <xdr:rowOff>25255</xdr:rowOff>
    </xdr:to>
    <xdr:sp macro="" textlink="">
      <xdr:nvSpPr>
        <xdr:cNvPr id="308" name="円/楕円 307"/>
        <xdr:cNvSpPr/>
      </xdr:nvSpPr>
      <xdr:spPr>
        <a:xfrm>
          <a:off x="9588500" y="57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41782</xdr:rowOff>
    </xdr:from>
    <xdr:ext cx="599010" cy="259045"/>
    <xdr:sp macro="" textlink="">
      <xdr:nvSpPr>
        <xdr:cNvPr id="309" name="テキスト ボックス 308"/>
        <xdr:cNvSpPr txBox="1"/>
      </xdr:nvSpPr>
      <xdr:spPr>
        <a:xfrm>
          <a:off x="9339794" y="552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120,180</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110225</xdr:rowOff>
    </xdr:from>
    <xdr:to>
      <xdr:col>12</xdr:col>
      <xdr:colOff>561975</xdr:colOff>
      <xdr:row>34</xdr:row>
      <xdr:rowOff>40375</xdr:rowOff>
    </xdr:to>
    <xdr:sp macro="" textlink="">
      <xdr:nvSpPr>
        <xdr:cNvPr id="310" name="円/楕円 309"/>
        <xdr:cNvSpPr/>
      </xdr:nvSpPr>
      <xdr:spPr>
        <a:xfrm>
          <a:off x="8699500" y="576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56902</xdr:rowOff>
    </xdr:from>
    <xdr:ext cx="599010" cy="259045"/>
    <xdr:sp macro="" textlink="">
      <xdr:nvSpPr>
        <xdr:cNvPr id="311" name="テキスト ボックス 310"/>
        <xdr:cNvSpPr txBox="1"/>
      </xdr:nvSpPr>
      <xdr:spPr>
        <a:xfrm>
          <a:off x="8450794" y="554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118,791</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112097</xdr:rowOff>
    </xdr:from>
    <xdr:to>
      <xdr:col>11</xdr:col>
      <xdr:colOff>358775</xdr:colOff>
      <xdr:row>34</xdr:row>
      <xdr:rowOff>42247</xdr:rowOff>
    </xdr:to>
    <xdr:sp macro="" textlink="">
      <xdr:nvSpPr>
        <xdr:cNvPr id="312" name="円/楕円 311"/>
        <xdr:cNvSpPr/>
      </xdr:nvSpPr>
      <xdr:spPr>
        <a:xfrm>
          <a:off x="7810500" y="576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32</xdr:row>
      <xdr:rowOff>58774</xdr:rowOff>
    </xdr:from>
    <xdr:ext cx="599010" cy="259045"/>
    <xdr:sp macro="" textlink="">
      <xdr:nvSpPr>
        <xdr:cNvPr id="313" name="テキスト ボックス 312"/>
        <xdr:cNvSpPr txBox="1"/>
      </xdr:nvSpPr>
      <xdr:spPr>
        <a:xfrm>
          <a:off x="7561794" y="5545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118,619</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137984</xdr:rowOff>
    </xdr:from>
    <xdr:to>
      <xdr:col>10</xdr:col>
      <xdr:colOff>155575</xdr:colOff>
      <xdr:row>33</xdr:row>
      <xdr:rowOff>68134</xdr:rowOff>
    </xdr:to>
    <xdr:sp macro="" textlink="">
      <xdr:nvSpPr>
        <xdr:cNvPr id="314" name="円/楕円 313"/>
        <xdr:cNvSpPr/>
      </xdr:nvSpPr>
      <xdr:spPr>
        <a:xfrm>
          <a:off x="6921500" y="56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31</xdr:row>
      <xdr:rowOff>84661</xdr:rowOff>
    </xdr:from>
    <xdr:ext cx="599010" cy="259045"/>
    <xdr:sp macro="" textlink="">
      <xdr:nvSpPr>
        <xdr:cNvPr id="315" name="テキスト ボックス 314"/>
        <xdr:cNvSpPr txBox="1"/>
      </xdr:nvSpPr>
      <xdr:spPr>
        <a:xfrm>
          <a:off x="6672794" y="539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9" name="テキスト ボックス 328"/>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1" name="テキスト ボックス 330"/>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3" name="テキスト ボックス 332"/>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5" name="テキスト ボックス 33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142042</xdr:rowOff>
    </xdr:from>
    <xdr:to>
      <xdr:col>15</xdr:col>
      <xdr:colOff>180340</xdr:colOff>
      <xdr:row>59</xdr:row>
      <xdr:rowOff>7785</xdr:rowOff>
    </xdr:to>
    <xdr:cxnSp macro="">
      <xdr:nvCxnSpPr>
        <xdr:cNvPr id="341" name="直線コネクタ 340"/>
        <xdr:cNvCxnSpPr/>
      </xdr:nvCxnSpPr>
      <xdr:spPr>
        <a:xfrm flipV="1">
          <a:off x="10475595" y="8714542"/>
          <a:ext cx="1270" cy="1408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11612</xdr:rowOff>
    </xdr:from>
    <xdr:ext cx="534377" cy="259045"/>
    <xdr:sp macro="" textlink="">
      <xdr:nvSpPr>
        <xdr:cNvPr id="342" name="普通建設事業費最小値テキスト"/>
        <xdr:cNvSpPr txBox="1"/>
      </xdr:nvSpPr>
      <xdr:spPr>
        <a:xfrm>
          <a:off x="10528300" y="101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27,894</a:t>
          </a:r>
          <a:endParaRPr kumimoji="1" lang="ja-JP" altLang="en-US" sz="1000" b="1">
            <a:latin typeface="ＭＳ Ｐゴシック"/>
          </a:endParaRPr>
        </a:p>
      </xdr:txBody>
    </xdr:sp>
    <xdr:clientData/>
  </xdr:oneCellAnchor>
  <xdr:twoCellAnchor>
    <xdr:from>
      <xdr:col>15</xdr:col>
      <xdr:colOff>92075</xdr:colOff>
      <xdr:row>59</xdr:row>
      <xdr:rowOff>7785</xdr:rowOff>
    </xdr:from>
    <xdr:to>
      <xdr:col>15</xdr:col>
      <xdr:colOff>269875</xdr:colOff>
      <xdr:row>59</xdr:row>
      <xdr:rowOff>7785</xdr:rowOff>
    </xdr:to>
    <xdr:cxnSp macro="">
      <xdr:nvCxnSpPr>
        <xdr:cNvPr id="343" name="直線コネクタ 342"/>
        <xdr:cNvCxnSpPr/>
      </xdr:nvCxnSpPr>
      <xdr:spPr>
        <a:xfrm>
          <a:off x="10388600" y="1012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88719</xdr:rowOff>
    </xdr:from>
    <xdr:ext cx="599010" cy="259045"/>
    <xdr:sp macro="" textlink="">
      <xdr:nvSpPr>
        <xdr:cNvPr id="344" name="普通建設事業費最大値テキスト"/>
        <xdr:cNvSpPr txBox="1"/>
      </xdr:nvSpPr>
      <xdr:spPr>
        <a:xfrm>
          <a:off x="10528300" y="8489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459,283</a:t>
          </a:r>
          <a:endParaRPr kumimoji="1" lang="ja-JP" altLang="en-US" sz="1000" b="1">
            <a:latin typeface="ＭＳ Ｐゴシック"/>
          </a:endParaRPr>
        </a:p>
      </xdr:txBody>
    </xdr:sp>
    <xdr:clientData/>
  </xdr:oneCellAnchor>
  <xdr:twoCellAnchor>
    <xdr:from>
      <xdr:col>15</xdr:col>
      <xdr:colOff>92075</xdr:colOff>
      <xdr:row>50</xdr:row>
      <xdr:rowOff>142042</xdr:rowOff>
    </xdr:from>
    <xdr:to>
      <xdr:col>15</xdr:col>
      <xdr:colOff>269875</xdr:colOff>
      <xdr:row>50</xdr:row>
      <xdr:rowOff>142042</xdr:rowOff>
    </xdr:to>
    <xdr:cxnSp macro="">
      <xdr:nvCxnSpPr>
        <xdr:cNvPr id="345" name="直線コネクタ 344"/>
        <xdr:cNvCxnSpPr/>
      </xdr:nvCxnSpPr>
      <xdr:spPr>
        <a:xfrm>
          <a:off x="10388600" y="871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145105</xdr:rowOff>
    </xdr:from>
    <xdr:to>
      <xdr:col>15</xdr:col>
      <xdr:colOff>180975</xdr:colOff>
      <xdr:row>58</xdr:row>
      <xdr:rowOff>47209</xdr:rowOff>
    </xdr:to>
    <xdr:cxnSp macro="">
      <xdr:nvCxnSpPr>
        <xdr:cNvPr id="346" name="直線コネクタ 345"/>
        <xdr:cNvCxnSpPr/>
      </xdr:nvCxnSpPr>
      <xdr:spPr>
        <a:xfrm>
          <a:off x="9639300" y="9917755"/>
          <a:ext cx="838200" cy="7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150753</xdr:rowOff>
    </xdr:from>
    <xdr:ext cx="534377" cy="259045"/>
    <xdr:sp macro="" textlink="">
      <xdr:nvSpPr>
        <xdr:cNvPr id="347" name="普通建設事業費平均値テキスト"/>
        <xdr:cNvSpPr txBox="1"/>
      </xdr:nvSpPr>
      <xdr:spPr>
        <a:xfrm>
          <a:off x="10528300" y="9923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66,954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876</xdr:rowOff>
    </xdr:from>
    <xdr:to>
      <xdr:col>15</xdr:col>
      <xdr:colOff>231775</xdr:colOff>
      <xdr:row>58</xdr:row>
      <xdr:rowOff>102476</xdr:rowOff>
    </xdr:to>
    <xdr:sp macro="" textlink="">
      <xdr:nvSpPr>
        <xdr:cNvPr id="348" name="フローチャート : 判断 347"/>
        <xdr:cNvSpPr/>
      </xdr:nvSpPr>
      <xdr:spPr>
        <a:xfrm>
          <a:off x="10426700" y="994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145105</xdr:rowOff>
    </xdr:from>
    <xdr:to>
      <xdr:col>14</xdr:col>
      <xdr:colOff>28575</xdr:colOff>
      <xdr:row>58</xdr:row>
      <xdr:rowOff>14084</xdr:rowOff>
    </xdr:to>
    <xdr:cxnSp macro="">
      <xdr:nvCxnSpPr>
        <xdr:cNvPr id="349" name="直線コネクタ 348"/>
        <xdr:cNvCxnSpPr/>
      </xdr:nvCxnSpPr>
      <xdr:spPr>
        <a:xfrm flipV="1">
          <a:off x="8750300" y="9917755"/>
          <a:ext cx="889000" cy="4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11414</xdr:rowOff>
    </xdr:from>
    <xdr:to>
      <xdr:col>14</xdr:col>
      <xdr:colOff>79375</xdr:colOff>
      <xdr:row>58</xdr:row>
      <xdr:rowOff>113014</xdr:rowOff>
    </xdr:to>
    <xdr:sp macro="" textlink="">
      <xdr:nvSpPr>
        <xdr:cNvPr id="350" name="フローチャート : 判断 349"/>
        <xdr:cNvSpPr/>
      </xdr:nvSpPr>
      <xdr:spPr>
        <a:xfrm>
          <a:off x="9588500" y="995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104141</xdr:rowOff>
    </xdr:from>
    <xdr:ext cx="534377" cy="259045"/>
    <xdr:sp macro="" textlink="">
      <xdr:nvSpPr>
        <xdr:cNvPr id="351" name="テキスト ボックス 350"/>
        <xdr:cNvSpPr txBox="1"/>
      </xdr:nvSpPr>
      <xdr:spPr>
        <a:xfrm>
          <a:off x="9372111" y="1004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11668</xdr:rowOff>
    </xdr:from>
    <xdr:to>
      <xdr:col>12</xdr:col>
      <xdr:colOff>511175</xdr:colOff>
      <xdr:row>58</xdr:row>
      <xdr:rowOff>14084</xdr:rowOff>
    </xdr:to>
    <xdr:cxnSp macro="">
      <xdr:nvCxnSpPr>
        <xdr:cNvPr id="352" name="直線コネクタ 351"/>
        <xdr:cNvCxnSpPr/>
      </xdr:nvCxnSpPr>
      <xdr:spPr>
        <a:xfrm>
          <a:off x="7861300" y="9955768"/>
          <a:ext cx="889000" cy="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42807</xdr:rowOff>
    </xdr:from>
    <xdr:to>
      <xdr:col>12</xdr:col>
      <xdr:colOff>561975</xdr:colOff>
      <xdr:row>57</xdr:row>
      <xdr:rowOff>144407</xdr:rowOff>
    </xdr:to>
    <xdr:sp macro="" textlink="">
      <xdr:nvSpPr>
        <xdr:cNvPr id="353" name="フローチャート : 判断 352"/>
        <xdr:cNvSpPr/>
      </xdr:nvSpPr>
      <xdr:spPr>
        <a:xfrm>
          <a:off x="8699500" y="98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160934</xdr:rowOff>
    </xdr:from>
    <xdr:ext cx="599010" cy="259045"/>
    <xdr:sp macro="" textlink="">
      <xdr:nvSpPr>
        <xdr:cNvPr id="354" name="テキスト ボックス 353"/>
        <xdr:cNvSpPr txBox="1"/>
      </xdr:nvSpPr>
      <xdr:spPr>
        <a:xfrm>
          <a:off x="8450794" y="959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11668</xdr:rowOff>
    </xdr:from>
    <xdr:to>
      <xdr:col>11</xdr:col>
      <xdr:colOff>307975</xdr:colOff>
      <xdr:row>58</xdr:row>
      <xdr:rowOff>86909</xdr:rowOff>
    </xdr:to>
    <xdr:cxnSp macro="">
      <xdr:nvCxnSpPr>
        <xdr:cNvPr id="355" name="直線コネクタ 354"/>
        <xdr:cNvCxnSpPr/>
      </xdr:nvCxnSpPr>
      <xdr:spPr>
        <a:xfrm flipV="1">
          <a:off x="6972300" y="9955768"/>
          <a:ext cx="889000" cy="7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93926</xdr:rowOff>
    </xdr:from>
    <xdr:to>
      <xdr:col>11</xdr:col>
      <xdr:colOff>358775</xdr:colOff>
      <xdr:row>58</xdr:row>
      <xdr:rowOff>24076</xdr:rowOff>
    </xdr:to>
    <xdr:sp macro="" textlink="">
      <xdr:nvSpPr>
        <xdr:cNvPr id="356" name="フローチャート : 判断 355"/>
        <xdr:cNvSpPr/>
      </xdr:nvSpPr>
      <xdr:spPr>
        <a:xfrm>
          <a:off x="7810500" y="98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40603</xdr:rowOff>
    </xdr:from>
    <xdr:ext cx="534377" cy="259045"/>
    <xdr:sp macro="" textlink="">
      <xdr:nvSpPr>
        <xdr:cNvPr id="357" name="テキスト ボックス 356"/>
        <xdr:cNvSpPr txBox="1"/>
      </xdr:nvSpPr>
      <xdr:spPr>
        <a:xfrm>
          <a:off x="7594111" y="964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143735</xdr:rowOff>
    </xdr:from>
    <xdr:to>
      <xdr:col>10</xdr:col>
      <xdr:colOff>155575</xdr:colOff>
      <xdr:row>58</xdr:row>
      <xdr:rowOff>73885</xdr:rowOff>
    </xdr:to>
    <xdr:sp macro="" textlink="">
      <xdr:nvSpPr>
        <xdr:cNvPr id="358" name="フローチャート : 判断 357"/>
        <xdr:cNvSpPr/>
      </xdr:nvSpPr>
      <xdr:spPr>
        <a:xfrm>
          <a:off x="6921500" y="991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90412</xdr:rowOff>
    </xdr:from>
    <xdr:ext cx="534377" cy="259045"/>
    <xdr:sp macro="" textlink="">
      <xdr:nvSpPr>
        <xdr:cNvPr id="359" name="テキスト ボックス 358"/>
        <xdr:cNvSpPr txBox="1"/>
      </xdr:nvSpPr>
      <xdr:spPr>
        <a:xfrm>
          <a:off x="6705111" y="969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167859</xdr:rowOff>
    </xdr:from>
    <xdr:to>
      <xdr:col>15</xdr:col>
      <xdr:colOff>231775</xdr:colOff>
      <xdr:row>58</xdr:row>
      <xdr:rowOff>98009</xdr:rowOff>
    </xdr:to>
    <xdr:sp macro="" textlink="">
      <xdr:nvSpPr>
        <xdr:cNvPr id="365" name="円/楕円 364"/>
        <xdr:cNvSpPr/>
      </xdr:nvSpPr>
      <xdr:spPr>
        <a:xfrm>
          <a:off x="10426700" y="994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19286</xdr:rowOff>
    </xdr:from>
    <xdr:ext cx="534377" cy="259045"/>
    <xdr:sp macro="" textlink="">
      <xdr:nvSpPr>
        <xdr:cNvPr id="366" name="普通建設事業費該当値テキスト"/>
        <xdr:cNvSpPr txBox="1"/>
      </xdr:nvSpPr>
      <xdr:spPr>
        <a:xfrm>
          <a:off x="10528300" y="979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68,322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94305</xdr:rowOff>
    </xdr:from>
    <xdr:to>
      <xdr:col>14</xdr:col>
      <xdr:colOff>79375</xdr:colOff>
      <xdr:row>58</xdr:row>
      <xdr:rowOff>24455</xdr:rowOff>
    </xdr:to>
    <xdr:sp macro="" textlink="">
      <xdr:nvSpPr>
        <xdr:cNvPr id="367" name="円/楕円 366"/>
        <xdr:cNvSpPr/>
      </xdr:nvSpPr>
      <xdr:spPr>
        <a:xfrm>
          <a:off x="9588500" y="986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40982</xdr:rowOff>
    </xdr:from>
    <xdr:ext cx="534377" cy="259045"/>
    <xdr:sp macro="" textlink="">
      <xdr:nvSpPr>
        <xdr:cNvPr id="368" name="テキスト ボックス 367"/>
        <xdr:cNvSpPr txBox="1"/>
      </xdr:nvSpPr>
      <xdr:spPr>
        <a:xfrm>
          <a:off x="9372111" y="964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90,845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134734</xdr:rowOff>
    </xdr:from>
    <xdr:to>
      <xdr:col>12</xdr:col>
      <xdr:colOff>561975</xdr:colOff>
      <xdr:row>58</xdr:row>
      <xdr:rowOff>64884</xdr:rowOff>
    </xdr:to>
    <xdr:sp macro="" textlink="">
      <xdr:nvSpPr>
        <xdr:cNvPr id="369" name="円/楕円 368"/>
        <xdr:cNvSpPr/>
      </xdr:nvSpPr>
      <xdr:spPr>
        <a:xfrm>
          <a:off x="8699500" y="990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56011</xdr:rowOff>
    </xdr:from>
    <xdr:ext cx="534377" cy="259045"/>
    <xdr:sp macro="" textlink="">
      <xdr:nvSpPr>
        <xdr:cNvPr id="370" name="テキスト ボックス 369"/>
        <xdr:cNvSpPr txBox="1"/>
      </xdr:nvSpPr>
      <xdr:spPr>
        <a:xfrm>
          <a:off x="8483111" y="1000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78,465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132318</xdr:rowOff>
    </xdr:from>
    <xdr:to>
      <xdr:col>11</xdr:col>
      <xdr:colOff>358775</xdr:colOff>
      <xdr:row>58</xdr:row>
      <xdr:rowOff>62468</xdr:rowOff>
    </xdr:to>
    <xdr:sp macro="" textlink="">
      <xdr:nvSpPr>
        <xdr:cNvPr id="371" name="円/楕円 370"/>
        <xdr:cNvSpPr/>
      </xdr:nvSpPr>
      <xdr:spPr>
        <a:xfrm>
          <a:off x="7810500" y="990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53595</xdr:rowOff>
    </xdr:from>
    <xdr:ext cx="534377" cy="259045"/>
    <xdr:sp macro="" textlink="">
      <xdr:nvSpPr>
        <xdr:cNvPr id="372" name="テキスト ボックス 371"/>
        <xdr:cNvSpPr txBox="1"/>
      </xdr:nvSpPr>
      <xdr:spPr>
        <a:xfrm>
          <a:off x="7594111" y="999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79,205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36109</xdr:rowOff>
    </xdr:from>
    <xdr:to>
      <xdr:col>10</xdr:col>
      <xdr:colOff>155575</xdr:colOff>
      <xdr:row>58</xdr:row>
      <xdr:rowOff>137709</xdr:rowOff>
    </xdr:to>
    <xdr:sp macro="" textlink="">
      <xdr:nvSpPr>
        <xdr:cNvPr id="373" name="円/楕円 372"/>
        <xdr:cNvSpPr/>
      </xdr:nvSpPr>
      <xdr:spPr>
        <a:xfrm>
          <a:off x="6921500" y="998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128836</xdr:rowOff>
    </xdr:from>
    <xdr:ext cx="534377" cy="259045"/>
    <xdr:sp macro="" textlink="">
      <xdr:nvSpPr>
        <xdr:cNvPr id="374" name="テキスト ボックス 373"/>
        <xdr:cNvSpPr txBox="1"/>
      </xdr:nvSpPr>
      <xdr:spPr>
        <a:xfrm>
          <a:off x="6705111" y="1007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56,165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76450</xdr:rowOff>
    </xdr:from>
    <xdr:to>
      <xdr:col>15</xdr:col>
      <xdr:colOff>180340</xdr:colOff>
      <xdr:row>79</xdr:row>
      <xdr:rowOff>43848</xdr:rowOff>
    </xdr:to>
    <xdr:cxnSp macro="">
      <xdr:nvCxnSpPr>
        <xdr:cNvPr id="398" name="直線コネクタ 397"/>
        <xdr:cNvCxnSpPr/>
      </xdr:nvCxnSpPr>
      <xdr:spPr>
        <a:xfrm flipV="1">
          <a:off x="10475595" y="12249400"/>
          <a:ext cx="1270" cy="1338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47675</xdr:rowOff>
    </xdr:from>
    <xdr:ext cx="378565" cy="259045"/>
    <xdr:sp macro="" textlink="">
      <xdr:nvSpPr>
        <xdr:cNvPr id="399" name="普通建設事業費 （ うち新規整備　）最小値テキスト"/>
        <xdr:cNvSpPr txBox="1"/>
      </xdr:nvSpPr>
      <xdr:spPr>
        <a:xfrm>
          <a:off x="10528300" y="1359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0" name="直線コネクタ 399"/>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23127</xdr:rowOff>
    </xdr:from>
    <xdr:ext cx="599010" cy="259045"/>
    <xdr:sp macro="" textlink="">
      <xdr:nvSpPr>
        <xdr:cNvPr id="401" name="普通建設事業費 （ うち新規整備　）最大値テキスト"/>
        <xdr:cNvSpPr txBox="1"/>
      </xdr:nvSpPr>
      <xdr:spPr>
        <a:xfrm>
          <a:off x="10528300" y="1202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351,601</a:t>
          </a:r>
          <a:endParaRPr kumimoji="1" lang="ja-JP" altLang="en-US" sz="1000" b="1">
            <a:latin typeface="ＭＳ Ｐゴシック"/>
          </a:endParaRPr>
        </a:p>
      </xdr:txBody>
    </xdr:sp>
    <xdr:clientData/>
  </xdr:oneCellAnchor>
  <xdr:twoCellAnchor>
    <xdr:from>
      <xdr:col>15</xdr:col>
      <xdr:colOff>92075</xdr:colOff>
      <xdr:row>71</xdr:row>
      <xdr:rowOff>76450</xdr:rowOff>
    </xdr:from>
    <xdr:to>
      <xdr:col>15</xdr:col>
      <xdr:colOff>269875</xdr:colOff>
      <xdr:row>71</xdr:row>
      <xdr:rowOff>76450</xdr:rowOff>
    </xdr:to>
    <xdr:cxnSp macro="">
      <xdr:nvCxnSpPr>
        <xdr:cNvPr id="402" name="直線コネクタ 401"/>
        <xdr:cNvCxnSpPr/>
      </xdr:nvCxnSpPr>
      <xdr:spPr>
        <a:xfrm>
          <a:off x="10388600" y="1224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27758</xdr:rowOff>
    </xdr:from>
    <xdr:to>
      <xdr:col>15</xdr:col>
      <xdr:colOff>180975</xdr:colOff>
      <xdr:row>79</xdr:row>
      <xdr:rowOff>40309</xdr:rowOff>
    </xdr:to>
    <xdr:cxnSp macro="">
      <xdr:nvCxnSpPr>
        <xdr:cNvPr id="403" name="直線コネクタ 402"/>
        <xdr:cNvCxnSpPr/>
      </xdr:nvCxnSpPr>
      <xdr:spPr>
        <a:xfrm flipV="1">
          <a:off x="9639300" y="13572308"/>
          <a:ext cx="838200" cy="1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135273</xdr:rowOff>
    </xdr:from>
    <xdr:ext cx="534377" cy="259045"/>
    <xdr:sp macro="" textlink="">
      <xdr:nvSpPr>
        <xdr:cNvPr id="404" name="普通建設事業費 （ うち新規整備　）平均値テキスト"/>
        <xdr:cNvSpPr txBox="1"/>
      </xdr:nvSpPr>
      <xdr:spPr>
        <a:xfrm>
          <a:off x="10528300" y="133369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13,833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112396</xdr:rowOff>
    </xdr:from>
    <xdr:to>
      <xdr:col>15</xdr:col>
      <xdr:colOff>231775</xdr:colOff>
      <xdr:row>79</xdr:row>
      <xdr:rowOff>42546</xdr:rowOff>
    </xdr:to>
    <xdr:sp macro="" textlink="">
      <xdr:nvSpPr>
        <xdr:cNvPr id="405" name="フローチャート : 判断 404"/>
        <xdr:cNvSpPr/>
      </xdr:nvSpPr>
      <xdr:spPr>
        <a:xfrm>
          <a:off x="10426700" y="134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27983</xdr:rowOff>
    </xdr:from>
    <xdr:to>
      <xdr:col>14</xdr:col>
      <xdr:colOff>28575</xdr:colOff>
      <xdr:row>79</xdr:row>
      <xdr:rowOff>40309</xdr:rowOff>
    </xdr:to>
    <xdr:cxnSp macro="">
      <xdr:nvCxnSpPr>
        <xdr:cNvPr id="406" name="直線コネクタ 405"/>
        <xdr:cNvCxnSpPr/>
      </xdr:nvCxnSpPr>
      <xdr:spPr>
        <a:xfrm>
          <a:off x="8750300" y="13572533"/>
          <a:ext cx="889000" cy="1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56896</xdr:rowOff>
    </xdr:from>
    <xdr:to>
      <xdr:col>14</xdr:col>
      <xdr:colOff>79375</xdr:colOff>
      <xdr:row>78</xdr:row>
      <xdr:rowOff>158496</xdr:rowOff>
    </xdr:to>
    <xdr:sp macro="" textlink="">
      <xdr:nvSpPr>
        <xdr:cNvPr id="407" name="フローチャート : 判断 406"/>
        <xdr:cNvSpPr/>
      </xdr:nvSpPr>
      <xdr:spPr>
        <a:xfrm>
          <a:off x="9588500" y="134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3573</xdr:rowOff>
    </xdr:from>
    <xdr:ext cx="534377" cy="259045"/>
    <xdr:sp macro="" textlink="">
      <xdr:nvSpPr>
        <xdr:cNvPr id="408" name="テキスト ボックス 407"/>
        <xdr:cNvSpPr txBox="1"/>
      </xdr:nvSpPr>
      <xdr:spPr>
        <a:xfrm>
          <a:off x="9372111" y="132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28,400</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137858</xdr:rowOff>
    </xdr:from>
    <xdr:to>
      <xdr:col>12</xdr:col>
      <xdr:colOff>561975</xdr:colOff>
      <xdr:row>78</xdr:row>
      <xdr:rowOff>68008</xdr:rowOff>
    </xdr:to>
    <xdr:sp macro="" textlink="">
      <xdr:nvSpPr>
        <xdr:cNvPr id="409" name="フローチャート : 判断 408"/>
        <xdr:cNvSpPr/>
      </xdr:nvSpPr>
      <xdr:spPr>
        <a:xfrm>
          <a:off x="8699500" y="1333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84535</xdr:rowOff>
    </xdr:from>
    <xdr:ext cx="534377" cy="259045"/>
    <xdr:sp macro="" textlink="">
      <xdr:nvSpPr>
        <xdr:cNvPr id="410" name="テキスト ボックス 409"/>
        <xdr:cNvSpPr txBox="1"/>
      </xdr:nvSpPr>
      <xdr:spPr>
        <a:xfrm>
          <a:off x="8483111" y="1311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148408</xdr:rowOff>
    </xdr:from>
    <xdr:to>
      <xdr:col>15</xdr:col>
      <xdr:colOff>231775</xdr:colOff>
      <xdr:row>79</xdr:row>
      <xdr:rowOff>78558</xdr:rowOff>
    </xdr:to>
    <xdr:sp macro="" textlink="">
      <xdr:nvSpPr>
        <xdr:cNvPr id="416" name="円/楕円 415"/>
        <xdr:cNvSpPr/>
      </xdr:nvSpPr>
      <xdr:spPr>
        <a:xfrm>
          <a:off x="10426700" y="1352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90823</xdr:rowOff>
    </xdr:from>
    <xdr:ext cx="469744" cy="259045"/>
    <xdr:sp macro="" textlink="">
      <xdr:nvSpPr>
        <xdr:cNvPr id="417" name="普通建設事業費 （ うち新規整備　）該当値テキスト"/>
        <xdr:cNvSpPr txBox="1"/>
      </xdr:nvSpPr>
      <xdr:spPr>
        <a:xfrm>
          <a:off x="10528300" y="1346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160959</xdr:rowOff>
    </xdr:from>
    <xdr:to>
      <xdr:col>14</xdr:col>
      <xdr:colOff>79375</xdr:colOff>
      <xdr:row>79</xdr:row>
      <xdr:rowOff>91109</xdr:rowOff>
    </xdr:to>
    <xdr:sp macro="" textlink="">
      <xdr:nvSpPr>
        <xdr:cNvPr id="418" name="円/楕円 417"/>
        <xdr:cNvSpPr/>
      </xdr:nvSpPr>
      <xdr:spPr>
        <a:xfrm>
          <a:off x="9588500" y="1353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82236</xdr:rowOff>
    </xdr:from>
    <xdr:ext cx="469744" cy="259045"/>
    <xdr:sp macro="" textlink="">
      <xdr:nvSpPr>
        <xdr:cNvPr id="419" name="テキスト ボックス 418"/>
        <xdr:cNvSpPr txBox="1"/>
      </xdr:nvSpPr>
      <xdr:spPr>
        <a:xfrm>
          <a:off x="9404427" y="1362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148633</xdr:rowOff>
    </xdr:from>
    <xdr:to>
      <xdr:col>12</xdr:col>
      <xdr:colOff>561975</xdr:colOff>
      <xdr:row>79</xdr:row>
      <xdr:rowOff>78783</xdr:rowOff>
    </xdr:to>
    <xdr:sp macro="" textlink="">
      <xdr:nvSpPr>
        <xdr:cNvPr id="420" name="円/楕円 419"/>
        <xdr:cNvSpPr/>
      </xdr:nvSpPr>
      <xdr:spPr>
        <a:xfrm>
          <a:off x="8699500" y="1352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69910</xdr:rowOff>
    </xdr:from>
    <xdr:ext cx="469744" cy="259045"/>
    <xdr:sp macro="" textlink="">
      <xdr:nvSpPr>
        <xdr:cNvPr id="421" name="テキスト ボックス 420"/>
        <xdr:cNvSpPr txBox="1"/>
      </xdr:nvSpPr>
      <xdr:spPr>
        <a:xfrm>
          <a:off x="8515427" y="1361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2" name="直線コネクタ 43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3" name="テキスト ボックス 43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4" name="直線コネクタ 43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35" name="テキスト ボックス 434"/>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36" name="直線コネクタ 43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37" name="テキスト ボックス 436"/>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0" name="直線コネクタ 43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54627</xdr:rowOff>
    </xdr:from>
    <xdr:ext cx="531299" cy="259045"/>
    <xdr:sp macro="" textlink="">
      <xdr:nvSpPr>
        <xdr:cNvPr id="441" name="テキスト ボックス 440"/>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4" name="直線コネクタ 44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45" name="テキスト ボックス 44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145458</xdr:rowOff>
    </xdr:from>
    <xdr:to>
      <xdr:col>15</xdr:col>
      <xdr:colOff>180340</xdr:colOff>
      <xdr:row>98</xdr:row>
      <xdr:rowOff>130184</xdr:rowOff>
    </xdr:to>
    <xdr:cxnSp macro="">
      <xdr:nvCxnSpPr>
        <xdr:cNvPr id="449" name="直線コネクタ 448"/>
        <xdr:cNvCxnSpPr/>
      </xdr:nvCxnSpPr>
      <xdr:spPr>
        <a:xfrm flipV="1">
          <a:off x="10475595" y="15575958"/>
          <a:ext cx="1270" cy="135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134011</xdr:rowOff>
    </xdr:from>
    <xdr:ext cx="534377" cy="259045"/>
    <xdr:sp macro="" textlink="">
      <xdr:nvSpPr>
        <xdr:cNvPr id="450" name="普通建設事業費 （ うち更新整備　）最小値テキスト"/>
        <xdr:cNvSpPr txBox="1"/>
      </xdr:nvSpPr>
      <xdr:spPr>
        <a:xfrm>
          <a:off x="10528300" y="169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12,666</a:t>
          </a:r>
          <a:endParaRPr kumimoji="1" lang="ja-JP" altLang="en-US" sz="1000" b="1">
            <a:latin typeface="ＭＳ Ｐゴシック"/>
          </a:endParaRPr>
        </a:p>
      </xdr:txBody>
    </xdr:sp>
    <xdr:clientData/>
  </xdr:oneCellAnchor>
  <xdr:twoCellAnchor>
    <xdr:from>
      <xdr:col>15</xdr:col>
      <xdr:colOff>92075</xdr:colOff>
      <xdr:row>98</xdr:row>
      <xdr:rowOff>130184</xdr:rowOff>
    </xdr:from>
    <xdr:to>
      <xdr:col>15</xdr:col>
      <xdr:colOff>269875</xdr:colOff>
      <xdr:row>98</xdr:row>
      <xdr:rowOff>130184</xdr:rowOff>
    </xdr:to>
    <xdr:cxnSp macro="">
      <xdr:nvCxnSpPr>
        <xdr:cNvPr id="451" name="直線コネクタ 450"/>
        <xdr:cNvCxnSpPr/>
      </xdr:nvCxnSpPr>
      <xdr:spPr>
        <a:xfrm>
          <a:off x="10388600" y="1693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92135</xdr:rowOff>
    </xdr:from>
    <xdr:ext cx="599010" cy="259045"/>
    <xdr:sp macro="" textlink="">
      <xdr:nvSpPr>
        <xdr:cNvPr id="452" name="普通建設事業費 （ うち更新整備　）最大値テキスト"/>
        <xdr:cNvSpPr txBox="1"/>
      </xdr:nvSpPr>
      <xdr:spPr>
        <a:xfrm>
          <a:off x="10528300" y="1535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107,597</a:t>
          </a:r>
          <a:endParaRPr kumimoji="1" lang="ja-JP" altLang="en-US" sz="1000" b="1">
            <a:latin typeface="ＭＳ Ｐゴシック"/>
          </a:endParaRPr>
        </a:p>
      </xdr:txBody>
    </xdr:sp>
    <xdr:clientData/>
  </xdr:oneCellAnchor>
  <xdr:twoCellAnchor>
    <xdr:from>
      <xdr:col>15</xdr:col>
      <xdr:colOff>92075</xdr:colOff>
      <xdr:row>90</xdr:row>
      <xdr:rowOff>145458</xdr:rowOff>
    </xdr:from>
    <xdr:to>
      <xdr:col>15</xdr:col>
      <xdr:colOff>269875</xdr:colOff>
      <xdr:row>90</xdr:row>
      <xdr:rowOff>145458</xdr:rowOff>
    </xdr:to>
    <xdr:cxnSp macro="">
      <xdr:nvCxnSpPr>
        <xdr:cNvPr id="453" name="直線コネクタ 452"/>
        <xdr:cNvCxnSpPr/>
      </xdr:nvCxnSpPr>
      <xdr:spPr>
        <a:xfrm>
          <a:off x="10388600" y="15575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116083</xdr:rowOff>
    </xdr:from>
    <xdr:to>
      <xdr:col>15</xdr:col>
      <xdr:colOff>180975</xdr:colOff>
      <xdr:row>94</xdr:row>
      <xdr:rowOff>164060</xdr:rowOff>
    </xdr:to>
    <xdr:cxnSp macro="">
      <xdr:nvCxnSpPr>
        <xdr:cNvPr id="454" name="直線コネクタ 453"/>
        <xdr:cNvCxnSpPr/>
      </xdr:nvCxnSpPr>
      <xdr:spPr>
        <a:xfrm>
          <a:off x="9639300" y="15889483"/>
          <a:ext cx="838200" cy="39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110203</xdr:rowOff>
    </xdr:from>
    <xdr:ext cx="534377" cy="259045"/>
    <xdr:sp macro="" textlink="">
      <xdr:nvSpPr>
        <xdr:cNvPr id="455" name="普通建設事業費 （ うち更新整備　）平均値テキスト"/>
        <xdr:cNvSpPr txBox="1"/>
      </xdr:nvSpPr>
      <xdr:spPr>
        <a:xfrm>
          <a:off x="10528300" y="16397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131776</xdr:rowOff>
    </xdr:from>
    <xdr:to>
      <xdr:col>15</xdr:col>
      <xdr:colOff>231775</xdr:colOff>
      <xdr:row>96</xdr:row>
      <xdr:rowOff>61926</xdr:rowOff>
    </xdr:to>
    <xdr:sp macro="" textlink="">
      <xdr:nvSpPr>
        <xdr:cNvPr id="456" name="フローチャート : 判断 455"/>
        <xdr:cNvSpPr/>
      </xdr:nvSpPr>
      <xdr:spPr>
        <a:xfrm>
          <a:off x="10426700" y="164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116083</xdr:rowOff>
    </xdr:from>
    <xdr:to>
      <xdr:col>14</xdr:col>
      <xdr:colOff>28575</xdr:colOff>
      <xdr:row>94</xdr:row>
      <xdr:rowOff>2711</xdr:rowOff>
    </xdr:to>
    <xdr:cxnSp macro="">
      <xdr:nvCxnSpPr>
        <xdr:cNvPr id="457" name="直線コネクタ 456"/>
        <xdr:cNvCxnSpPr/>
      </xdr:nvCxnSpPr>
      <xdr:spPr>
        <a:xfrm flipV="1">
          <a:off x="8750300" y="15889483"/>
          <a:ext cx="889000" cy="22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31750</xdr:rowOff>
    </xdr:from>
    <xdr:to>
      <xdr:col>14</xdr:col>
      <xdr:colOff>79375</xdr:colOff>
      <xdr:row>97</xdr:row>
      <xdr:rowOff>133350</xdr:rowOff>
    </xdr:to>
    <xdr:sp macro="" textlink="">
      <xdr:nvSpPr>
        <xdr:cNvPr id="458" name="フローチャート : 判断 457"/>
        <xdr:cNvSpPr/>
      </xdr:nvSpPr>
      <xdr:spPr>
        <a:xfrm>
          <a:off x="9588500" y="1666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124477</xdr:rowOff>
    </xdr:from>
    <xdr:ext cx="534377" cy="259045"/>
    <xdr:sp macro="" textlink="">
      <xdr:nvSpPr>
        <xdr:cNvPr id="459" name="テキスト ボックス 458"/>
        <xdr:cNvSpPr txBox="1"/>
      </xdr:nvSpPr>
      <xdr:spPr>
        <a:xfrm>
          <a:off x="9372111" y="1675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86171</xdr:rowOff>
    </xdr:from>
    <xdr:to>
      <xdr:col>12</xdr:col>
      <xdr:colOff>561975</xdr:colOff>
      <xdr:row>97</xdr:row>
      <xdr:rowOff>16321</xdr:rowOff>
    </xdr:to>
    <xdr:sp macro="" textlink="">
      <xdr:nvSpPr>
        <xdr:cNvPr id="460" name="フローチャート : 判断 459"/>
        <xdr:cNvSpPr/>
      </xdr:nvSpPr>
      <xdr:spPr>
        <a:xfrm>
          <a:off x="8699500" y="1654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7448</xdr:rowOff>
    </xdr:from>
    <xdr:ext cx="534377" cy="259045"/>
    <xdr:sp macro="" textlink="">
      <xdr:nvSpPr>
        <xdr:cNvPr id="461" name="テキスト ボックス 460"/>
        <xdr:cNvSpPr txBox="1"/>
      </xdr:nvSpPr>
      <xdr:spPr>
        <a:xfrm>
          <a:off x="8483111" y="1663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113260</xdr:rowOff>
    </xdr:from>
    <xdr:to>
      <xdr:col>15</xdr:col>
      <xdr:colOff>231775</xdr:colOff>
      <xdr:row>95</xdr:row>
      <xdr:rowOff>43410</xdr:rowOff>
    </xdr:to>
    <xdr:sp macro="" textlink="">
      <xdr:nvSpPr>
        <xdr:cNvPr id="467" name="円/楕円 466"/>
        <xdr:cNvSpPr/>
      </xdr:nvSpPr>
      <xdr:spPr>
        <a:xfrm>
          <a:off x="10426700" y="1622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136137</xdr:rowOff>
    </xdr:from>
    <xdr:ext cx="534377" cy="259045"/>
    <xdr:sp macro="" textlink="">
      <xdr:nvSpPr>
        <xdr:cNvPr id="468" name="普通建設事業費 （ うち更新整備　）該当値テキスト"/>
        <xdr:cNvSpPr txBox="1"/>
      </xdr:nvSpPr>
      <xdr:spPr>
        <a:xfrm>
          <a:off x="10528300" y="1608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58,295</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65283</xdr:rowOff>
    </xdr:from>
    <xdr:to>
      <xdr:col>14</xdr:col>
      <xdr:colOff>79375</xdr:colOff>
      <xdr:row>92</xdr:row>
      <xdr:rowOff>166883</xdr:rowOff>
    </xdr:to>
    <xdr:sp macro="" textlink="">
      <xdr:nvSpPr>
        <xdr:cNvPr id="469" name="円/楕円 468"/>
        <xdr:cNvSpPr/>
      </xdr:nvSpPr>
      <xdr:spPr>
        <a:xfrm>
          <a:off x="9588500" y="1583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91</xdr:row>
      <xdr:rowOff>11960</xdr:rowOff>
    </xdr:from>
    <xdr:ext cx="534377" cy="259045"/>
    <xdr:sp macro="" textlink="">
      <xdr:nvSpPr>
        <xdr:cNvPr id="470" name="テキスト ボックス 469"/>
        <xdr:cNvSpPr txBox="1"/>
      </xdr:nvSpPr>
      <xdr:spPr>
        <a:xfrm>
          <a:off x="9372111" y="1561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85,653</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123361</xdr:rowOff>
    </xdr:from>
    <xdr:to>
      <xdr:col>12</xdr:col>
      <xdr:colOff>561975</xdr:colOff>
      <xdr:row>94</xdr:row>
      <xdr:rowOff>53511</xdr:rowOff>
    </xdr:to>
    <xdr:sp macro="" textlink="">
      <xdr:nvSpPr>
        <xdr:cNvPr id="471" name="円/楕円 470"/>
        <xdr:cNvSpPr/>
      </xdr:nvSpPr>
      <xdr:spPr>
        <a:xfrm>
          <a:off x="8699500" y="1606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70038</xdr:rowOff>
    </xdr:from>
    <xdr:ext cx="534377" cy="259045"/>
    <xdr:sp macro="" textlink="">
      <xdr:nvSpPr>
        <xdr:cNvPr id="472" name="テキスト ボックス 471"/>
        <xdr:cNvSpPr txBox="1"/>
      </xdr:nvSpPr>
      <xdr:spPr>
        <a:xfrm>
          <a:off x="8483111" y="1584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69,588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3" name="直線コネクタ 48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4" name="テキスト ボックス 48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5" name="直線コネクタ 48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6" name="テキスト ボックス 48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7" name="直線コネクタ 48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8" name="テキスト ボックス 48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9" name="直線コネクタ 48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0" name="テキスト ボックス 48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1" name="直線コネクタ 49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2" name="テキスト ボックス 49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3" name="直線コネクタ 49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4" name="テキスト ボックス 49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6" name="テキスト ボックス 49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144582</xdr:rowOff>
    </xdr:from>
    <xdr:to>
      <xdr:col>23</xdr:col>
      <xdr:colOff>516889</xdr:colOff>
      <xdr:row>39</xdr:row>
      <xdr:rowOff>98878</xdr:rowOff>
    </xdr:to>
    <xdr:cxnSp macro="">
      <xdr:nvCxnSpPr>
        <xdr:cNvPr id="498" name="直線コネクタ 497"/>
        <xdr:cNvCxnSpPr/>
      </xdr:nvCxnSpPr>
      <xdr:spPr>
        <a:xfrm flipV="1">
          <a:off x="16317595" y="5288082"/>
          <a:ext cx="1269" cy="149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0" name="直線コネクタ 49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91259</xdr:rowOff>
    </xdr:from>
    <xdr:ext cx="534377" cy="259045"/>
    <xdr:sp macro="" textlink="">
      <xdr:nvSpPr>
        <xdr:cNvPr id="501" name="災害復旧事業費最大値テキスト"/>
        <xdr:cNvSpPr txBox="1"/>
      </xdr:nvSpPr>
      <xdr:spPr>
        <a:xfrm>
          <a:off x="16370300" y="506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91,701</a:t>
          </a:r>
          <a:endParaRPr kumimoji="1" lang="ja-JP" altLang="en-US" sz="1000" b="1">
            <a:latin typeface="ＭＳ Ｐゴシック"/>
          </a:endParaRPr>
        </a:p>
      </xdr:txBody>
    </xdr:sp>
    <xdr:clientData/>
  </xdr:oneCellAnchor>
  <xdr:twoCellAnchor>
    <xdr:from>
      <xdr:col>23</xdr:col>
      <xdr:colOff>428625</xdr:colOff>
      <xdr:row>30</xdr:row>
      <xdr:rowOff>144582</xdr:rowOff>
    </xdr:from>
    <xdr:to>
      <xdr:col>23</xdr:col>
      <xdr:colOff>606425</xdr:colOff>
      <xdr:row>30</xdr:row>
      <xdr:rowOff>144582</xdr:rowOff>
    </xdr:to>
    <xdr:cxnSp macro="">
      <xdr:nvCxnSpPr>
        <xdr:cNvPr id="502" name="直線コネクタ 501"/>
        <xdr:cNvCxnSpPr/>
      </xdr:nvCxnSpPr>
      <xdr:spPr>
        <a:xfrm>
          <a:off x="16230600" y="528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129968</xdr:rowOff>
    </xdr:from>
    <xdr:to>
      <xdr:col>23</xdr:col>
      <xdr:colOff>517525</xdr:colOff>
      <xdr:row>39</xdr:row>
      <xdr:rowOff>98878</xdr:rowOff>
    </xdr:to>
    <xdr:cxnSp macro="">
      <xdr:nvCxnSpPr>
        <xdr:cNvPr id="503" name="直線コネクタ 502"/>
        <xdr:cNvCxnSpPr/>
      </xdr:nvCxnSpPr>
      <xdr:spPr>
        <a:xfrm flipV="1">
          <a:off x="15481300" y="6473618"/>
          <a:ext cx="838200" cy="3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126208</xdr:rowOff>
    </xdr:from>
    <xdr:ext cx="469744" cy="259045"/>
    <xdr:sp macro="" textlink="">
      <xdr:nvSpPr>
        <xdr:cNvPr id="504" name="災害復旧事業費平均値テキスト"/>
        <xdr:cNvSpPr txBox="1"/>
      </xdr:nvSpPr>
      <xdr:spPr>
        <a:xfrm>
          <a:off x="16370300" y="66413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147781</xdr:rowOff>
    </xdr:from>
    <xdr:to>
      <xdr:col>23</xdr:col>
      <xdr:colOff>568325</xdr:colOff>
      <xdr:row>39</xdr:row>
      <xdr:rowOff>77931</xdr:rowOff>
    </xdr:to>
    <xdr:sp macro="" textlink="">
      <xdr:nvSpPr>
        <xdr:cNvPr id="505" name="フローチャート : 判断 504"/>
        <xdr:cNvSpPr/>
      </xdr:nvSpPr>
      <xdr:spPr>
        <a:xfrm>
          <a:off x="16268700" y="666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6" name="直線コネクタ 505"/>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163668</xdr:rowOff>
    </xdr:from>
    <xdr:to>
      <xdr:col>22</xdr:col>
      <xdr:colOff>415925</xdr:colOff>
      <xdr:row>39</xdr:row>
      <xdr:rowOff>93818</xdr:rowOff>
    </xdr:to>
    <xdr:sp macro="" textlink="">
      <xdr:nvSpPr>
        <xdr:cNvPr id="507" name="フローチャート : 判断 506"/>
        <xdr:cNvSpPr/>
      </xdr:nvSpPr>
      <xdr:spPr>
        <a:xfrm>
          <a:off x="15430500" y="667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110346</xdr:rowOff>
    </xdr:from>
    <xdr:ext cx="469744" cy="259045"/>
    <xdr:sp macro="" textlink="">
      <xdr:nvSpPr>
        <xdr:cNvPr id="508" name="テキスト ボックス 507"/>
        <xdr:cNvSpPr txBox="1"/>
      </xdr:nvSpPr>
      <xdr:spPr>
        <a:xfrm>
          <a:off x="15246427" y="645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09" name="直線コネクタ 508"/>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87088</xdr:rowOff>
    </xdr:from>
    <xdr:to>
      <xdr:col>21</xdr:col>
      <xdr:colOff>212725</xdr:colOff>
      <xdr:row>39</xdr:row>
      <xdr:rowOff>17238</xdr:rowOff>
    </xdr:to>
    <xdr:sp macro="" textlink="">
      <xdr:nvSpPr>
        <xdr:cNvPr id="510" name="フローチャート : 判断 509"/>
        <xdr:cNvSpPr/>
      </xdr:nvSpPr>
      <xdr:spPr>
        <a:xfrm>
          <a:off x="14541500" y="66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33765</xdr:rowOff>
    </xdr:from>
    <xdr:ext cx="469744" cy="259045"/>
    <xdr:sp macro="" textlink="">
      <xdr:nvSpPr>
        <xdr:cNvPr id="511" name="テキスト ボックス 510"/>
        <xdr:cNvSpPr txBox="1"/>
      </xdr:nvSpPr>
      <xdr:spPr>
        <a:xfrm>
          <a:off x="14357427" y="63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12" name="直線コネクタ 511"/>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90386</xdr:rowOff>
    </xdr:from>
    <xdr:to>
      <xdr:col>20</xdr:col>
      <xdr:colOff>9525</xdr:colOff>
      <xdr:row>39</xdr:row>
      <xdr:rowOff>20536</xdr:rowOff>
    </xdr:to>
    <xdr:sp macro="" textlink="">
      <xdr:nvSpPr>
        <xdr:cNvPr id="513" name="フローチャート : 判断 512"/>
        <xdr:cNvSpPr/>
      </xdr:nvSpPr>
      <xdr:spPr>
        <a:xfrm>
          <a:off x="13652500" y="660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37063</xdr:rowOff>
    </xdr:from>
    <xdr:ext cx="469744" cy="259045"/>
    <xdr:sp macro="" textlink="">
      <xdr:nvSpPr>
        <xdr:cNvPr id="514" name="テキスト ボックス 513"/>
        <xdr:cNvSpPr txBox="1"/>
      </xdr:nvSpPr>
      <xdr:spPr>
        <a:xfrm>
          <a:off x="13468427" y="638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36567</xdr:rowOff>
    </xdr:from>
    <xdr:to>
      <xdr:col>18</xdr:col>
      <xdr:colOff>492125</xdr:colOff>
      <xdr:row>38</xdr:row>
      <xdr:rowOff>138167</xdr:rowOff>
    </xdr:to>
    <xdr:sp macro="" textlink="">
      <xdr:nvSpPr>
        <xdr:cNvPr id="515" name="フローチャート : 判断 514"/>
        <xdr:cNvSpPr/>
      </xdr:nvSpPr>
      <xdr:spPr>
        <a:xfrm>
          <a:off x="12763500" y="655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154694</xdr:rowOff>
    </xdr:from>
    <xdr:ext cx="534377" cy="259045"/>
    <xdr:sp macro="" textlink="">
      <xdr:nvSpPr>
        <xdr:cNvPr id="516" name="テキスト ボックス 515"/>
        <xdr:cNvSpPr txBox="1"/>
      </xdr:nvSpPr>
      <xdr:spPr>
        <a:xfrm>
          <a:off x="12547111" y="632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79168</xdr:rowOff>
    </xdr:from>
    <xdr:to>
      <xdr:col>23</xdr:col>
      <xdr:colOff>568325</xdr:colOff>
      <xdr:row>38</xdr:row>
      <xdr:rowOff>9318</xdr:rowOff>
    </xdr:to>
    <xdr:sp macro="" textlink="">
      <xdr:nvSpPr>
        <xdr:cNvPr id="522" name="円/楕円 521"/>
        <xdr:cNvSpPr/>
      </xdr:nvSpPr>
      <xdr:spPr>
        <a:xfrm>
          <a:off x="16268700" y="642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102045</xdr:rowOff>
    </xdr:from>
    <xdr:ext cx="534377" cy="259045"/>
    <xdr:sp macro="" textlink="">
      <xdr:nvSpPr>
        <xdr:cNvPr id="523" name="災害復旧事業費該当値テキスト"/>
        <xdr:cNvSpPr txBox="1"/>
      </xdr:nvSpPr>
      <xdr:spPr>
        <a:xfrm>
          <a:off x="16370300" y="627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19,096</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4" name="円/楕円 523"/>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5" name="テキスト ボックス 524"/>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6" name="円/楕円 525"/>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7" name="テキスト ボックス 526"/>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8" name="円/楕円 527"/>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9" name="テキスト ボックス 528"/>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30" name="円/楕円 529"/>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31" name="テキスト ボックス 530"/>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2" name="直線コネクタ 54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3" name="テキスト ボックス 54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4" name="直線コネクタ 54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5" name="テキスト ボックス 544"/>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6" name="直線コネクタ 54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7" name="テキスト ボックス 546"/>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8" name="直線コネクタ 54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9" name="テキスト ボックス 548"/>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50" name="直線コネクタ 54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1" name="テキスト ボックス 550"/>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2" name="直線コネクタ 55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3" name="テキスト ボックス 552"/>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5" name="テキスト ボックス 554"/>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7" name="直線コネクタ 556"/>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8"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9" name="直線コネクタ 558"/>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60"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1" name="直線コネクタ 560"/>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2" name="直線コネクタ 561"/>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3"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4" name="フローチャート : 判断 563"/>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5" name="直線コネクタ 564"/>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50</xdr:row>
      <xdr:rowOff>121557</xdr:rowOff>
    </xdr:from>
    <xdr:to>
      <xdr:col>22</xdr:col>
      <xdr:colOff>415925</xdr:colOff>
      <xdr:row>51</xdr:row>
      <xdr:rowOff>51707</xdr:rowOff>
    </xdr:to>
    <xdr:sp macro="" textlink="">
      <xdr:nvSpPr>
        <xdr:cNvPr id="566" name="フローチャート : 判断 565"/>
        <xdr:cNvSpPr/>
      </xdr:nvSpPr>
      <xdr:spPr>
        <a:xfrm>
          <a:off x="15430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49</xdr:row>
      <xdr:rowOff>68234</xdr:rowOff>
    </xdr:from>
    <xdr:ext cx="249299" cy="259045"/>
    <xdr:sp macro="" textlink="">
      <xdr:nvSpPr>
        <xdr:cNvPr id="567" name="テキスト ボックス 566"/>
        <xdr:cNvSpPr txBox="1"/>
      </xdr:nvSpPr>
      <xdr:spPr>
        <a:xfrm>
          <a:off x="15356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8" name="直線コネクタ 567"/>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69" name="フローチャート : 判断 568"/>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70" name="テキスト ボックス 569"/>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1" name="直線コネクタ 570"/>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2" name="フローチャート : 判断 571"/>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73" name="テキスト ボックス 572"/>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74" name="フローチャート : 判断 573"/>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5" name="テキスト ボックス 574"/>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1" name="円/楕円 580"/>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2"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3" name="円/楕円 582"/>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84" name="テキスト ボックス 583"/>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5" name="円/楕円 584"/>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6" name="テキスト ボックス 585"/>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7" name="円/楕円 586"/>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8" name="テキスト ボックス 587"/>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9" name="円/楕円 588"/>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90" name="テキスト ボックス 589"/>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6" name="テキスト ボックス 60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8" name="テキスト ボックス 60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0" name="テキスト ボックス 60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81491</xdr:rowOff>
    </xdr:from>
    <xdr:to>
      <xdr:col>23</xdr:col>
      <xdr:colOff>516889</xdr:colOff>
      <xdr:row>78</xdr:row>
      <xdr:rowOff>45608</xdr:rowOff>
    </xdr:to>
    <xdr:cxnSp macro="">
      <xdr:nvCxnSpPr>
        <xdr:cNvPr id="614" name="直線コネクタ 613"/>
        <xdr:cNvCxnSpPr/>
      </xdr:nvCxnSpPr>
      <xdr:spPr>
        <a:xfrm flipV="1">
          <a:off x="16317595" y="12254441"/>
          <a:ext cx="1269" cy="116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49435</xdr:rowOff>
    </xdr:from>
    <xdr:ext cx="534377" cy="259045"/>
    <xdr:sp macro="" textlink="">
      <xdr:nvSpPr>
        <xdr:cNvPr id="615" name="公債費最小値テキスト"/>
        <xdr:cNvSpPr txBox="1"/>
      </xdr:nvSpPr>
      <xdr:spPr>
        <a:xfrm>
          <a:off x="16370300" y="134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23</xdr:col>
      <xdr:colOff>428625</xdr:colOff>
      <xdr:row>78</xdr:row>
      <xdr:rowOff>45608</xdr:rowOff>
    </xdr:from>
    <xdr:to>
      <xdr:col>23</xdr:col>
      <xdr:colOff>606425</xdr:colOff>
      <xdr:row>78</xdr:row>
      <xdr:rowOff>45608</xdr:rowOff>
    </xdr:to>
    <xdr:cxnSp macro="">
      <xdr:nvCxnSpPr>
        <xdr:cNvPr id="616" name="直線コネクタ 615"/>
        <xdr:cNvCxnSpPr/>
      </xdr:nvCxnSpPr>
      <xdr:spPr>
        <a:xfrm>
          <a:off x="16230600" y="1341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28168</xdr:rowOff>
    </xdr:from>
    <xdr:ext cx="599010" cy="259045"/>
    <xdr:sp macro="" textlink="">
      <xdr:nvSpPr>
        <xdr:cNvPr id="617" name="公債費最大値テキスト"/>
        <xdr:cNvSpPr txBox="1"/>
      </xdr:nvSpPr>
      <xdr:spPr>
        <a:xfrm>
          <a:off x="16370300" y="1202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175,139</a:t>
          </a:r>
          <a:endParaRPr kumimoji="1" lang="ja-JP" altLang="en-US" sz="1000" b="1">
            <a:latin typeface="ＭＳ Ｐゴシック"/>
          </a:endParaRPr>
        </a:p>
      </xdr:txBody>
    </xdr:sp>
    <xdr:clientData/>
  </xdr:oneCellAnchor>
  <xdr:twoCellAnchor>
    <xdr:from>
      <xdr:col>23</xdr:col>
      <xdr:colOff>428625</xdr:colOff>
      <xdr:row>71</xdr:row>
      <xdr:rowOff>81491</xdr:rowOff>
    </xdr:from>
    <xdr:to>
      <xdr:col>23</xdr:col>
      <xdr:colOff>606425</xdr:colOff>
      <xdr:row>71</xdr:row>
      <xdr:rowOff>81491</xdr:rowOff>
    </xdr:to>
    <xdr:cxnSp macro="">
      <xdr:nvCxnSpPr>
        <xdr:cNvPr id="618" name="直線コネクタ 617"/>
        <xdr:cNvCxnSpPr/>
      </xdr:nvCxnSpPr>
      <xdr:spPr>
        <a:xfrm>
          <a:off x="16230600" y="12254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154322</xdr:rowOff>
    </xdr:from>
    <xdr:to>
      <xdr:col>23</xdr:col>
      <xdr:colOff>517525</xdr:colOff>
      <xdr:row>76</xdr:row>
      <xdr:rowOff>27953</xdr:rowOff>
    </xdr:to>
    <xdr:cxnSp macro="">
      <xdr:nvCxnSpPr>
        <xdr:cNvPr id="619" name="直線コネクタ 618"/>
        <xdr:cNvCxnSpPr/>
      </xdr:nvCxnSpPr>
      <xdr:spPr>
        <a:xfrm>
          <a:off x="15481300" y="13013072"/>
          <a:ext cx="838200" cy="4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28092</xdr:rowOff>
    </xdr:from>
    <xdr:ext cx="534377" cy="259045"/>
    <xdr:sp macro="" textlink="">
      <xdr:nvSpPr>
        <xdr:cNvPr id="620" name="公債費平均値テキスト"/>
        <xdr:cNvSpPr txBox="1"/>
      </xdr:nvSpPr>
      <xdr:spPr>
        <a:xfrm>
          <a:off x="16370300" y="13058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60,149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49665</xdr:rowOff>
    </xdr:from>
    <xdr:to>
      <xdr:col>23</xdr:col>
      <xdr:colOff>568325</xdr:colOff>
      <xdr:row>76</xdr:row>
      <xdr:rowOff>151265</xdr:rowOff>
    </xdr:to>
    <xdr:sp macro="" textlink="">
      <xdr:nvSpPr>
        <xdr:cNvPr id="621" name="フローチャート : 判断 620"/>
        <xdr:cNvSpPr/>
      </xdr:nvSpPr>
      <xdr:spPr>
        <a:xfrm>
          <a:off x="162687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93652</xdr:rowOff>
    </xdr:from>
    <xdr:to>
      <xdr:col>22</xdr:col>
      <xdr:colOff>365125</xdr:colOff>
      <xdr:row>75</xdr:row>
      <xdr:rowOff>154322</xdr:rowOff>
    </xdr:to>
    <xdr:cxnSp macro="">
      <xdr:nvCxnSpPr>
        <xdr:cNvPr id="622" name="直線コネクタ 621"/>
        <xdr:cNvCxnSpPr/>
      </xdr:nvCxnSpPr>
      <xdr:spPr>
        <a:xfrm>
          <a:off x="14592300" y="12952402"/>
          <a:ext cx="889000" cy="6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92275</xdr:rowOff>
    </xdr:from>
    <xdr:to>
      <xdr:col>22</xdr:col>
      <xdr:colOff>415925</xdr:colOff>
      <xdr:row>77</xdr:row>
      <xdr:rowOff>22425</xdr:rowOff>
    </xdr:to>
    <xdr:sp macro="" textlink="">
      <xdr:nvSpPr>
        <xdr:cNvPr id="623" name="フローチャート : 判断 622"/>
        <xdr:cNvSpPr/>
      </xdr:nvSpPr>
      <xdr:spPr>
        <a:xfrm>
          <a:off x="15430500" y="1312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13552</xdr:rowOff>
    </xdr:from>
    <xdr:ext cx="534377" cy="259045"/>
    <xdr:sp macro="" textlink="">
      <xdr:nvSpPr>
        <xdr:cNvPr id="624" name="テキスト ボックス 623"/>
        <xdr:cNvSpPr txBox="1"/>
      </xdr:nvSpPr>
      <xdr:spPr>
        <a:xfrm>
          <a:off x="15214111" y="1321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57206</xdr:rowOff>
    </xdr:from>
    <xdr:to>
      <xdr:col>21</xdr:col>
      <xdr:colOff>161925</xdr:colOff>
      <xdr:row>75</xdr:row>
      <xdr:rowOff>93652</xdr:rowOff>
    </xdr:to>
    <xdr:cxnSp macro="">
      <xdr:nvCxnSpPr>
        <xdr:cNvPr id="625" name="直線コネクタ 624"/>
        <xdr:cNvCxnSpPr/>
      </xdr:nvCxnSpPr>
      <xdr:spPr>
        <a:xfrm>
          <a:off x="13703300" y="12915956"/>
          <a:ext cx="889000" cy="3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162951</xdr:rowOff>
    </xdr:from>
    <xdr:to>
      <xdr:col>21</xdr:col>
      <xdr:colOff>212725</xdr:colOff>
      <xdr:row>76</xdr:row>
      <xdr:rowOff>93101</xdr:rowOff>
    </xdr:to>
    <xdr:sp macro="" textlink="">
      <xdr:nvSpPr>
        <xdr:cNvPr id="626" name="フローチャート : 判断 625"/>
        <xdr:cNvSpPr/>
      </xdr:nvSpPr>
      <xdr:spPr>
        <a:xfrm>
          <a:off x="14541500" y="1302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84228</xdr:rowOff>
    </xdr:from>
    <xdr:ext cx="534377" cy="259045"/>
    <xdr:sp macro="" textlink="">
      <xdr:nvSpPr>
        <xdr:cNvPr id="627" name="テキスト ボックス 626"/>
        <xdr:cNvSpPr txBox="1"/>
      </xdr:nvSpPr>
      <xdr:spPr>
        <a:xfrm>
          <a:off x="14325111" y="1311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170409</xdr:rowOff>
    </xdr:from>
    <xdr:to>
      <xdr:col>19</xdr:col>
      <xdr:colOff>644525</xdr:colOff>
      <xdr:row>75</xdr:row>
      <xdr:rowOff>57206</xdr:rowOff>
    </xdr:to>
    <xdr:cxnSp macro="">
      <xdr:nvCxnSpPr>
        <xdr:cNvPr id="628" name="直線コネクタ 627"/>
        <xdr:cNvCxnSpPr/>
      </xdr:nvCxnSpPr>
      <xdr:spPr>
        <a:xfrm>
          <a:off x="12814300" y="12857709"/>
          <a:ext cx="889000" cy="5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158852</xdr:rowOff>
    </xdr:from>
    <xdr:to>
      <xdr:col>20</xdr:col>
      <xdr:colOff>9525</xdr:colOff>
      <xdr:row>76</xdr:row>
      <xdr:rowOff>89002</xdr:rowOff>
    </xdr:to>
    <xdr:sp macro="" textlink="">
      <xdr:nvSpPr>
        <xdr:cNvPr id="629" name="フローチャート : 判断 628"/>
        <xdr:cNvSpPr/>
      </xdr:nvSpPr>
      <xdr:spPr>
        <a:xfrm>
          <a:off x="13652500" y="1301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80129</xdr:rowOff>
    </xdr:from>
    <xdr:ext cx="534377" cy="259045"/>
    <xdr:sp macro="" textlink="">
      <xdr:nvSpPr>
        <xdr:cNvPr id="630" name="テキスト ボックス 629"/>
        <xdr:cNvSpPr txBox="1"/>
      </xdr:nvSpPr>
      <xdr:spPr>
        <a:xfrm>
          <a:off x="13436111" y="1311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157229</xdr:rowOff>
    </xdr:from>
    <xdr:to>
      <xdr:col>18</xdr:col>
      <xdr:colOff>492125</xdr:colOff>
      <xdr:row>76</xdr:row>
      <xdr:rowOff>87379</xdr:rowOff>
    </xdr:to>
    <xdr:sp macro="" textlink="">
      <xdr:nvSpPr>
        <xdr:cNvPr id="631" name="フローチャート : 判断 630"/>
        <xdr:cNvSpPr/>
      </xdr:nvSpPr>
      <xdr:spPr>
        <a:xfrm>
          <a:off x="12763500" y="1301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78506</xdr:rowOff>
    </xdr:from>
    <xdr:ext cx="534377" cy="259045"/>
    <xdr:sp macro="" textlink="">
      <xdr:nvSpPr>
        <xdr:cNvPr id="632" name="テキスト ボックス 631"/>
        <xdr:cNvSpPr txBox="1"/>
      </xdr:nvSpPr>
      <xdr:spPr>
        <a:xfrm>
          <a:off x="12547111" y="1310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148603</xdr:rowOff>
    </xdr:from>
    <xdr:to>
      <xdr:col>23</xdr:col>
      <xdr:colOff>568325</xdr:colOff>
      <xdr:row>76</xdr:row>
      <xdr:rowOff>78753</xdr:rowOff>
    </xdr:to>
    <xdr:sp macro="" textlink="">
      <xdr:nvSpPr>
        <xdr:cNvPr id="638" name="円/楕円 637"/>
        <xdr:cNvSpPr/>
      </xdr:nvSpPr>
      <xdr:spPr>
        <a:xfrm>
          <a:off x="16268700" y="1300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30</xdr:rowOff>
    </xdr:from>
    <xdr:ext cx="534377" cy="259045"/>
    <xdr:sp macro="" textlink="">
      <xdr:nvSpPr>
        <xdr:cNvPr id="639" name="公債費該当値テキスト"/>
        <xdr:cNvSpPr txBox="1"/>
      </xdr:nvSpPr>
      <xdr:spPr>
        <a:xfrm>
          <a:off x="16370300" y="1285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69,665</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103523</xdr:rowOff>
    </xdr:from>
    <xdr:to>
      <xdr:col>22</xdr:col>
      <xdr:colOff>415925</xdr:colOff>
      <xdr:row>76</xdr:row>
      <xdr:rowOff>33672</xdr:rowOff>
    </xdr:to>
    <xdr:sp macro="" textlink="">
      <xdr:nvSpPr>
        <xdr:cNvPr id="640" name="円/楕円 639"/>
        <xdr:cNvSpPr/>
      </xdr:nvSpPr>
      <xdr:spPr>
        <a:xfrm>
          <a:off x="15430500" y="129622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50200</xdr:rowOff>
    </xdr:from>
    <xdr:ext cx="534377" cy="259045"/>
    <xdr:sp macro="" textlink="">
      <xdr:nvSpPr>
        <xdr:cNvPr id="641" name="テキスト ボックス 640"/>
        <xdr:cNvSpPr txBox="1"/>
      </xdr:nvSpPr>
      <xdr:spPr>
        <a:xfrm>
          <a:off x="15214111" y="1273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75,581</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42852</xdr:rowOff>
    </xdr:from>
    <xdr:to>
      <xdr:col>21</xdr:col>
      <xdr:colOff>212725</xdr:colOff>
      <xdr:row>75</xdr:row>
      <xdr:rowOff>144452</xdr:rowOff>
    </xdr:to>
    <xdr:sp macro="" textlink="">
      <xdr:nvSpPr>
        <xdr:cNvPr id="642" name="円/楕円 641"/>
        <xdr:cNvSpPr/>
      </xdr:nvSpPr>
      <xdr:spPr>
        <a:xfrm>
          <a:off x="14541500" y="1290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160979</xdr:rowOff>
    </xdr:from>
    <xdr:ext cx="534377" cy="259045"/>
    <xdr:sp macro="" textlink="">
      <xdr:nvSpPr>
        <xdr:cNvPr id="643" name="テキスト ボックス 642"/>
        <xdr:cNvSpPr txBox="1"/>
      </xdr:nvSpPr>
      <xdr:spPr>
        <a:xfrm>
          <a:off x="14325111" y="1267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83,543</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6406</xdr:rowOff>
    </xdr:from>
    <xdr:to>
      <xdr:col>20</xdr:col>
      <xdr:colOff>9525</xdr:colOff>
      <xdr:row>75</xdr:row>
      <xdr:rowOff>108006</xdr:rowOff>
    </xdr:to>
    <xdr:sp macro="" textlink="">
      <xdr:nvSpPr>
        <xdr:cNvPr id="644" name="円/楕円 643"/>
        <xdr:cNvSpPr/>
      </xdr:nvSpPr>
      <xdr:spPr>
        <a:xfrm>
          <a:off x="13652500" y="128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124533</xdr:rowOff>
    </xdr:from>
    <xdr:ext cx="534377" cy="259045"/>
    <xdr:sp macro="" textlink="">
      <xdr:nvSpPr>
        <xdr:cNvPr id="645" name="テキスト ボックス 644"/>
        <xdr:cNvSpPr txBox="1"/>
      </xdr:nvSpPr>
      <xdr:spPr>
        <a:xfrm>
          <a:off x="13436111" y="1264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88,326</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119609</xdr:rowOff>
    </xdr:from>
    <xdr:to>
      <xdr:col>18</xdr:col>
      <xdr:colOff>492125</xdr:colOff>
      <xdr:row>75</xdr:row>
      <xdr:rowOff>49759</xdr:rowOff>
    </xdr:to>
    <xdr:sp macro="" textlink="">
      <xdr:nvSpPr>
        <xdr:cNvPr id="646" name="円/楕円 645"/>
        <xdr:cNvSpPr/>
      </xdr:nvSpPr>
      <xdr:spPr>
        <a:xfrm>
          <a:off x="12763500" y="1280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66286</xdr:rowOff>
    </xdr:from>
    <xdr:ext cx="534377" cy="259045"/>
    <xdr:sp macro="" textlink="">
      <xdr:nvSpPr>
        <xdr:cNvPr id="647" name="テキスト ボックス 646"/>
        <xdr:cNvSpPr txBox="1"/>
      </xdr:nvSpPr>
      <xdr:spPr>
        <a:xfrm>
          <a:off x="12547111" y="1258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9" name="テキスト ボックス 65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1" name="テキスト ボックス 66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3" name="テキスト ボックス 66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5" name="テキスト ボックス 66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67" name="テキスト ボックス 66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9" name="テキスト ボックス 66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56500</xdr:rowOff>
    </xdr:from>
    <xdr:to>
      <xdr:col>23</xdr:col>
      <xdr:colOff>516889</xdr:colOff>
      <xdr:row>99</xdr:row>
      <xdr:rowOff>91084</xdr:rowOff>
    </xdr:to>
    <xdr:cxnSp macro="">
      <xdr:nvCxnSpPr>
        <xdr:cNvPr id="673" name="直線コネクタ 672"/>
        <xdr:cNvCxnSpPr/>
      </xdr:nvCxnSpPr>
      <xdr:spPr>
        <a:xfrm flipV="1">
          <a:off x="16317595" y="15658450"/>
          <a:ext cx="1269" cy="1406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94911</xdr:rowOff>
    </xdr:from>
    <xdr:ext cx="378565" cy="259045"/>
    <xdr:sp macro="" textlink="">
      <xdr:nvSpPr>
        <xdr:cNvPr id="674" name="積立金最小値テキスト"/>
        <xdr:cNvSpPr txBox="1"/>
      </xdr:nvSpPr>
      <xdr:spPr>
        <a:xfrm>
          <a:off x="16370300" y="17068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23</xdr:col>
      <xdr:colOff>428625</xdr:colOff>
      <xdr:row>99</xdr:row>
      <xdr:rowOff>91084</xdr:rowOff>
    </xdr:from>
    <xdr:to>
      <xdr:col>23</xdr:col>
      <xdr:colOff>606425</xdr:colOff>
      <xdr:row>99</xdr:row>
      <xdr:rowOff>91084</xdr:rowOff>
    </xdr:to>
    <xdr:cxnSp macro="">
      <xdr:nvCxnSpPr>
        <xdr:cNvPr id="675" name="直線コネクタ 674"/>
        <xdr:cNvCxnSpPr/>
      </xdr:nvCxnSpPr>
      <xdr:spPr>
        <a:xfrm>
          <a:off x="16230600" y="1706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3177</xdr:rowOff>
    </xdr:from>
    <xdr:ext cx="599010" cy="259045"/>
    <xdr:sp macro="" textlink="">
      <xdr:nvSpPr>
        <xdr:cNvPr id="676" name="積立金最大値テキスト"/>
        <xdr:cNvSpPr txBox="1"/>
      </xdr:nvSpPr>
      <xdr:spPr>
        <a:xfrm>
          <a:off x="16370300" y="15433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129,893</a:t>
          </a:r>
          <a:endParaRPr kumimoji="1" lang="ja-JP" altLang="en-US" sz="1000" b="1">
            <a:latin typeface="ＭＳ Ｐゴシック"/>
          </a:endParaRPr>
        </a:p>
      </xdr:txBody>
    </xdr:sp>
    <xdr:clientData/>
  </xdr:oneCellAnchor>
  <xdr:twoCellAnchor>
    <xdr:from>
      <xdr:col>23</xdr:col>
      <xdr:colOff>428625</xdr:colOff>
      <xdr:row>91</xdr:row>
      <xdr:rowOff>56500</xdr:rowOff>
    </xdr:from>
    <xdr:to>
      <xdr:col>23</xdr:col>
      <xdr:colOff>606425</xdr:colOff>
      <xdr:row>91</xdr:row>
      <xdr:rowOff>56500</xdr:rowOff>
    </xdr:to>
    <xdr:cxnSp macro="">
      <xdr:nvCxnSpPr>
        <xdr:cNvPr id="677" name="直線コネクタ 676"/>
        <xdr:cNvCxnSpPr/>
      </xdr:nvCxnSpPr>
      <xdr:spPr>
        <a:xfrm>
          <a:off x="16230600" y="1565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141365</xdr:rowOff>
    </xdr:from>
    <xdr:to>
      <xdr:col>23</xdr:col>
      <xdr:colOff>517525</xdr:colOff>
      <xdr:row>98</xdr:row>
      <xdr:rowOff>109133</xdr:rowOff>
    </xdr:to>
    <xdr:cxnSp macro="">
      <xdr:nvCxnSpPr>
        <xdr:cNvPr id="678" name="直線コネクタ 677"/>
        <xdr:cNvCxnSpPr/>
      </xdr:nvCxnSpPr>
      <xdr:spPr>
        <a:xfrm flipV="1">
          <a:off x="15481300" y="16600565"/>
          <a:ext cx="838200" cy="3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12093</xdr:rowOff>
    </xdr:from>
    <xdr:ext cx="534377" cy="259045"/>
    <xdr:sp macro="" textlink="">
      <xdr:nvSpPr>
        <xdr:cNvPr id="679" name="積立金平均値テキスト"/>
        <xdr:cNvSpPr txBox="1"/>
      </xdr:nvSpPr>
      <xdr:spPr>
        <a:xfrm>
          <a:off x="16370300" y="16814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33666</xdr:rowOff>
    </xdr:from>
    <xdr:to>
      <xdr:col>23</xdr:col>
      <xdr:colOff>568325</xdr:colOff>
      <xdr:row>98</xdr:row>
      <xdr:rowOff>135266</xdr:rowOff>
    </xdr:to>
    <xdr:sp macro="" textlink="">
      <xdr:nvSpPr>
        <xdr:cNvPr id="680" name="フローチャート : 判断 679"/>
        <xdr:cNvSpPr/>
      </xdr:nvSpPr>
      <xdr:spPr>
        <a:xfrm>
          <a:off x="16268700" y="168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62095</xdr:rowOff>
    </xdr:from>
    <xdr:to>
      <xdr:col>22</xdr:col>
      <xdr:colOff>365125</xdr:colOff>
      <xdr:row>98</xdr:row>
      <xdr:rowOff>109133</xdr:rowOff>
    </xdr:to>
    <xdr:cxnSp macro="">
      <xdr:nvCxnSpPr>
        <xdr:cNvPr id="681" name="直線コネクタ 680"/>
        <xdr:cNvCxnSpPr/>
      </xdr:nvCxnSpPr>
      <xdr:spPr>
        <a:xfrm>
          <a:off x="14592300" y="16864195"/>
          <a:ext cx="889000" cy="4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71537</xdr:rowOff>
    </xdr:from>
    <xdr:to>
      <xdr:col>22</xdr:col>
      <xdr:colOff>415925</xdr:colOff>
      <xdr:row>99</xdr:row>
      <xdr:rowOff>1687</xdr:rowOff>
    </xdr:to>
    <xdr:sp macro="" textlink="">
      <xdr:nvSpPr>
        <xdr:cNvPr id="682" name="フローチャート : 判断 681"/>
        <xdr:cNvSpPr/>
      </xdr:nvSpPr>
      <xdr:spPr>
        <a:xfrm>
          <a:off x="15430500" y="1687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164264</xdr:rowOff>
    </xdr:from>
    <xdr:ext cx="534377" cy="259045"/>
    <xdr:sp macro="" textlink="">
      <xdr:nvSpPr>
        <xdr:cNvPr id="683" name="テキスト ボックス 682"/>
        <xdr:cNvSpPr txBox="1"/>
      </xdr:nvSpPr>
      <xdr:spPr>
        <a:xfrm>
          <a:off x="15214111" y="1696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13,595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62095</xdr:rowOff>
    </xdr:from>
    <xdr:to>
      <xdr:col>21</xdr:col>
      <xdr:colOff>161925</xdr:colOff>
      <xdr:row>99</xdr:row>
      <xdr:rowOff>89125</xdr:rowOff>
    </xdr:to>
    <xdr:cxnSp macro="">
      <xdr:nvCxnSpPr>
        <xdr:cNvPr id="684" name="直線コネクタ 683"/>
        <xdr:cNvCxnSpPr/>
      </xdr:nvCxnSpPr>
      <xdr:spPr>
        <a:xfrm flipV="1">
          <a:off x="13703300" y="16864195"/>
          <a:ext cx="889000" cy="19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55992</xdr:rowOff>
    </xdr:from>
    <xdr:to>
      <xdr:col>21</xdr:col>
      <xdr:colOff>212725</xdr:colOff>
      <xdr:row>97</xdr:row>
      <xdr:rowOff>157592</xdr:rowOff>
    </xdr:to>
    <xdr:sp macro="" textlink="">
      <xdr:nvSpPr>
        <xdr:cNvPr id="685" name="フローチャート : 判断 684"/>
        <xdr:cNvSpPr/>
      </xdr:nvSpPr>
      <xdr:spPr>
        <a:xfrm>
          <a:off x="14541500" y="1668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2669</xdr:rowOff>
    </xdr:from>
    <xdr:ext cx="534377" cy="259045"/>
    <xdr:sp macro="" textlink="">
      <xdr:nvSpPr>
        <xdr:cNvPr id="686" name="テキスト ボックス 685"/>
        <xdr:cNvSpPr txBox="1"/>
      </xdr:nvSpPr>
      <xdr:spPr>
        <a:xfrm>
          <a:off x="14325111" y="1646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124264</xdr:rowOff>
    </xdr:from>
    <xdr:to>
      <xdr:col>19</xdr:col>
      <xdr:colOff>644525</xdr:colOff>
      <xdr:row>99</xdr:row>
      <xdr:rowOff>89125</xdr:rowOff>
    </xdr:to>
    <xdr:cxnSp macro="">
      <xdr:nvCxnSpPr>
        <xdr:cNvPr id="687" name="直線コネクタ 686"/>
        <xdr:cNvCxnSpPr/>
      </xdr:nvCxnSpPr>
      <xdr:spPr>
        <a:xfrm>
          <a:off x="12814300" y="16926364"/>
          <a:ext cx="889000" cy="13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81486</xdr:rowOff>
    </xdr:from>
    <xdr:to>
      <xdr:col>20</xdr:col>
      <xdr:colOff>9525</xdr:colOff>
      <xdr:row>98</xdr:row>
      <xdr:rowOff>11636</xdr:rowOff>
    </xdr:to>
    <xdr:sp macro="" textlink="">
      <xdr:nvSpPr>
        <xdr:cNvPr id="688" name="フローチャート : 判断 687"/>
        <xdr:cNvSpPr/>
      </xdr:nvSpPr>
      <xdr:spPr>
        <a:xfrm>
          <a:off x="13652500" y="1671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28163</xdr:rowOff>
    </xdr:from>
    <xdr:ext cx="534377" cy="259045"/>
    <xdr:sp macro="" textlink="">
      <xdr:nvSpPr>
        <xdr:cNvPr id="689" name="テキスト ボックス 688"/>
        <xdr:cNvSpPr txBox="1"/>
      </xdr:nvSpPr>
      <xdr:spPr>
        <a:xfrm>
          <a:off x="13436111" y="1648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128219</xdr:rowOff>
    </xdr:from>
    <xdr:to>
      <xdr:col>18</xdr:col>
      <xdr:colOff>492125</xdr:colOff>
      <xdr:row>96</xdr:row>
      <xdr:rowOff>58369</xdr:rowOff>
    </xdr:to>
    <xdr:sp macro="" textlink="">
      <xdr:nvSpPr>
        <xdr:cNvPr id="690" name="フローチャート : 判断 689"/>
        <xdr:cNvSpPr/>
      </xdr:nvSpPr>
      <xdr:spPr>
        <a:xfrm>
          <a:off x="12763500" y="1641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74896</xdr:rowOff>
    </xdr:from>
    <xdr:ext cx="534377" cy="259045"/>
    <xdr:sp macro="" textlink="">
      <xdr:nvSpPr>
        <xdr:cNvPr id="691" name="テキスト ボックス 690"/>
        <xdr:cNvSpPr txBox="1"/>
      </xdr:nvSpPr>
      <xdr:spPr>
        <a:xfrm>
          <a:off x="12547111" y="1619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90565</xdr:rowOff>
    </xdr:from>
    <xdr:to>
      <xdr:col>23</xdr:col>
      <xdr:colOff>568325</xdr:colOff>
      <xdr:row>97</xdr:row>
      <xdr:rowOff>20715</xdr:rowOff>
    </xdr:to>
    <xdr:sp macro="" textlink="">
      <xdr:nvSpPr>
        <xdr:cNvPr id="697" name="円/楕円 696"/>
        <xdr:cNvSpPr/>
      </xdr:nvSpPr>
      <xdr:spPr>
        <a:xfrm>
          <a:off x="16268700" y="1654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113442</xdr:rowOff>
    </xdr:from>
    <xdr:ext cx="534377" cy="259045"/>
    <xdr:sp macro="" textlink="">
      <xdr:nvSpPr>
        <xdr:cNvPr id="698" name="積立金該当値テキスト"/>
        <xdr:cNvSpPr txBox="1"/>
      </xdr:nvSpPr>
      <xdr:spPr>
        <a:xfrm>
          <a:off x="16370300" y="1640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43,347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58333</xdr:rowOff>
    </xdr:from>
    <xdr:to>
      <xdr:col>22</xdr:col>
      <xdr:colOff>415925</xdr:colOff>
      <xdr:row>98</xdr:row>
      <xdr:rowOff>159933</xdr:rowOff>
    </xdr:to>
    <xdr:sp macro="" textlink="">
      <xdr:nvSpPr>
        <xdr:cNvPr id="699" name="円/楕円 698"/>
        <xdr:cNvSpPr/>
      </xdr:nvSpPr>
      <xdr:spPr>
        <a:xfrm>
          <a:off x="15430500" y="1686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5010</xdr:rowOff>
    </xdr:from>
    <xdr:ext cx="534377" cy="259045"/>
    <xdr:sp macro="" textlink="">
      <xdr:nvSpPr>
        <xdr:cNvPr id="700" name="テキスト ボックス 699"/>
        <xdr:cNvSpPr txBox="1"/>
      </xdr:nvSpPr>
      <xdr:spPr>
        <a:xfrm>
          <a:off x="15214111" y="1663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11295</xdr:rowOff>
    </xdr:from>
    <xdr:to>
      <xdr:col>21</xdr:col>
      <xdr:colOff>212725</xdr:colOff>
      <xdr:row>98</xdr:row>
      <xdr:rowOff>112895</xdr:rowOff>
    </xdr:to>
    <xdr:sp macro="" textlink="">
      <xdr:nvSpPr>
        <xdr:cNvPr id="701" name="円/楕円 700"/>
        <xdr:cNvSpPr/>
      </xdr:nvSpPr>
      <xdr:spPr>
        <a:xfrm>
          <a:off x="14541500" y="1681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104022</xdr:rowOff>
    </xdr:from>
    <xdr:ext cx="534377" cy="259045"/>
    <xdr:sp macro="" textlink="">
      <xdr:nvSpPr>
        <xdr:cNvPr id="702" name="テキスト ボックス 701"/>
        <xdr:cNvSpPr txBox="1"/>
      </xdr:nvSpPr>
      <xdr:spPr>
        <a:xfrm>
          <a:off x="14325111" y="1690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19,129</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38325</xdr:rowOff>
    </xdr:from>
    <xdr:to>
      <xdr:col>20</xdr:col>
      <xdr:colOff>9525</xdr:colOff>
      <xdr:row>99</xdr:row>
      <xdr:rowOff>139925</xdr:rowOff>
    </xdr:to>
    <xdr:sp macro="" textlink="">
      <xdr:nvSpPr>
        <xdr:cNvPr id="703" name="円/楕円 702"/>
        <xdr:cNvSpPr/>
      </xdr:nvSpPr>
      <xdr:spPr>
        <a:xfrm>
          <a:off x="13652500" y="170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131052</xdr:rowOff>
    </xdr:from>
    <xdr:ext cx="378565" cy="259045"/>
    <xdr:sp macro="" textlink="">
      <xdr:nvSpPr>
        <xdr:cNvPr id="704" name="テキスト ボックス 703"/>
        <xdr:cNvSpPr txBox="1"/>
      </xdr:nvSpPr>
      <xdr:spPr>
        <a:xfrm>
          <a:off x="13514017" y="17104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73464</xdr:rowOff>
    </xdr:from>
    <xdr:to>
      <xdr:col>18</xdr:col>
      <xdr:colOff>492125</xdr:colOff>
      <xdr:row>99</xdr:row>
      <xdr:rowOff>3614</xdr:rowOff>
    </xdr:to>
    <xdr:sp macro="" textlink="">
      <xdr:nvSpPr>
        <xdr:cNvPr id="705" name="円/楕円 704"/>
        <xdr:cNvSpPr/>
      </xdr:nvSpPr>
      <xdr:spPr>
        <a:xfrm>
          <a:off x="12763500" y="1687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166191</xdr:rowOff>
    </xdr:from>
    <xdr:ext cx="534377" cy="259045"/>
    <xdr:sp macro="" textlink="">
      <xdr:nvSpPr>
        <xdr:cNvPr id="706" name="テキスト ボックス 705"/>
        <xdr:cNvSpPr txBox="1"/>
      </xdr:nvSpPr>
      <xdr:spPr>
        <a:xfrm>
          <a:off x="12547111" y="1696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107848</xdr:rowOff>
    </xdr:from>
    <xdr:to>
      <xdr:col>32</xdr:col>
      <xdr:colOff>186689</xdr:colOff>
      <xdr:row>39</xdr:row>
      <xdr:rowOff>44450</xdr:rowOff>
    </xdr:to>
    <xdr:cxnSp macro="">
      <xdr:nvCxnSpPr>
        <xdr:cNvPr id="730" name="直線コネクタ 729"/>
        <xdr:cNvCxnSpPr/>
      </xdr:nvCxnSpPr>
      <xdr:spPr>
        <a:xfrm flipV="1">
          <a:off x="22159595" y="5422798"/>
          <a:ext cx="1269" cy="130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54525</xdr:rowOff>
    </xdr:from>
    <xdr:ext cx="534377" cy="259045"/>
    <xdr:sp macro="" textlink="">
      <xdr:nvSpPr>
        <xdr:cNvPr id="733" name="投資及び出資金最大値テキスト"/>
        <xdr:cNvSpPr txBox="1"/>
      </xdr:nvSpPr>
      <xdr:spPr>
        <a:xfrm>
          <a:off x="22212300" y="519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34,336</a:t>
          </a:r>
          <a:endParaRPr kumimoji="1" lang="ja-JP" altLang="en-US" sz="1000" b="1">
            <a:latin typeface="ＭＳ Ｐゴシック"/>
          </a:endParaRPr>
        </a:p>
      </xdr:txBody>
    </xdr:sp>
    <xdr:clientData/>
  </xdr:oneCellAnchor>
  <xdr:twoCellAnchor>
    <xdr:from>
      <xdr:col>32</xdr:col>
      <xdr:colOff>98425</xdr:colOff>
      <xdr:row>31</xdr:row>
      <xdr:rowOff>107848</xdr:rowOff>
    </xdr:from>
    <xdr:to>
      <xdr:col>32</xdr:col>
      <xdr:colOff>276225</xdr:colOff>
      <xdr:row>31</xdr:row>
      <xdr:rowOff>107848</xdr:rowOff>
    </xdr:to>
    <xdr:cxnSp macro="">
      <xdr:nvCxnSpPr>
        <xdr:cNvPr id="734" name="直線コネクタ 733"/>
        <xdr:cNvCxnSpPr/>
      </xdr:nvCxnSpPr>
      <xdr:spPr>
        <a:xfrm>
          <a:off x="22072600" y="542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32</xdr:row>
      <xdr:rowOff>138595</xdr:rowOff>
    </xdr:from>
    <xdr:to>
      <xdr:col>32</xdr:col>
      <xdr:colOff>187325</xdr:colOff>
      <xdr:row>33</xdr:row>
      <xdr:rowOff>124003</xdr:rowOff>
    </xdr:to>
    <xdr:cxnSp macro="">
      <xdr:nvCxnSpPr>
        <xdr:cNvPr id="735" name="直線コネクタ 734"/>
        <xdr:cNvCxnSpPr/>
      </xdr:nvCxnSpPr>
      <xdr:spPr>
        <a:xfrm>
          <a:off x="21323300" y="5624995"/>
          <a:ext cx="838200" cy="15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23893</xdr:rowOff>
    </xdr:from>
    <xdr:ext cx="469744" cy="259045"/>
    <xdr:sp macro="" textlink="">
      <xdr:nvSpPr>
        <xdr:cNvPr id="736" name="投資及び出資金平均値テキスト"/>
        <xdr:cNvSpPr txBox="1"/>
      </xdr:nvSpPr>
      <xdr:spPr>
        <a:xfrm>
          <a:off x="22212300" y="6538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45466</xdr:rowOff>
    </xdr:from>
    <xdr:to>
      <xdr:col>32</xdr:col>
      <xdr:colOff>238125</xdr:colOff>
      <xdr:row>38</xdr:row>
      <xdr:rowOff>147066</xdr:rowOff>
    </xdr:to>
    <xdr:sp macro="" textlink="">
      <xdr:nvSpPr>
        <xdr:cNvPr id="737" name="フローチャート : 判断 736"/>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32</xdr:row>
      <xdr:rowOff>138595</xdr:rowOff>
    </xdr:from>
    <xdr:to>
      <xdr:col>31</xdr:col>
      <xdr:colOff>34925</xdr:colOff>
      <xdr:row>34</xdr:row>
      <xdr:rowOff>138405</xdr:rowOff>
    </xdr:to>
    <xdr:cxnSp macro="">
      <xdr:nvCxnSpPr>
        <xdr:cNvPr id="738" name="直線コネクタ 737"/>
        <xdr:cNvCxnSpPr/>
      </xdr:nvCxnSpPr>
      <xdr:spPr>
        <a:xfrm flipV="1">
          <a:off x="20434300" y="5624995"/>
          <a:ext cx="889000" cy="34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59410</xdr:rowOff>
    </xdr:from>
    <xdr:to>
      <xdr:col>31</xdr:col>
      <xdr:colOff>85725</xdr:colOff>
      <xdr:row>38</xdr:row>
      <xdr:rowOff>161010</xdr:rowOff>
    </xdr:to>
    <xdr:sp macro="" textlink="">
      <xdr:nvSpPr>
        <xdr:cNvPr id="739" name="フローチャート : 判断 738"/>
        <xdr:cNvSpPr/>
      </xdr:nvSpPr>
      <xdr:spPr>
        <a:xfrm>
          <a:off x="21272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152137</xdr:rowOff>
    </xdr:from>
    <xdr:ext cx="469744" cy="259045"/>
    <xdr:sp macro="" textlink="">
      <xdr:nvSpPr>
        <xdr:cNvPr id="740" name="テキスト ボックス 739"/>
        <xdr:cNvSpPr txBox="1"/>
      </xdr:nvSpPr>
      <xdr:spPr>
        <a:xfrm>
          <a:off x="21088427" y="666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2,774</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138405</xdr:rowOff>
    </xdr:from>
    <xdr:to>
      <xdr:col>29</xdr:col>
      <xdr:colOff>517525</xdr:colOff>
      <xdr:row>35</xdr:row>
      <xdr:rowOff>101409</xdr:rowOff>
    </xdr:to>
    <xdr:cxnSp macro="">
      <xdr:nvCxnSpPr>
        <xdr:cNvPr id="741" name="直線コネクタ 740"/>
        <xdr:cNvCxnSpPr/>
      </xdr:nvCxnSpPr>
      <xdr:spPr>
        <a:xfrm flipV="1">
          <a:off x="19545300" y="5967705"/>
          <a:ext cx="889000" cy="13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98196</xdr:rowOff>
    </xdr:from>
    <xdr:to>
      <xdr:col>29</xdr:col>
      <xdr:colOff>568325</xdr:colOff>
      <xdr:row>39</xdr:row>
      <xdr:rowOff>28346</xdr:rowOff>
    </xdr:to>
    <xdr:sp macro="" textlink="">
      <xdr:nvSpPr>
        <xdr:cNvPr id="742" name="フローチャート : 判断 741"/>
        <xdr:cNvSpPr/>
      </xdr:nvSpPr>
      <xdr:spPr>
        <a:xfrm>
          <a:off x="20383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19473</xdr:rowOff>
    </xdr:from>
    <xdr:ext cx="469744" cy="259045"/>
    <xdr:sp macro="" textlink="">
      <xdr:nvSpPr>
        <xdr:cNvPr id="743" name="テキスト ボックス 742"/>
        <xdr:cNvSpPr txBox="1"/>
      </xdr:nvSpPr>
      <xdr:spPr>
        <a:xfrm>
          <a:off x="20199427" y="670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101409</xdr:rowOff>
    </xdr:from>
    <xdr:to>
      <xdr:col>28</xdr:col>
      <xdr:colOff>314325</xdr:colOff>
      <xdr:row>36</xdr:row>
      <xdr:rowOff>101981</xdr:rowOff>
    </xdr:to>
    <xdr:cxnSp macro="">
      <xdr:nvCxnSpPr>
        <xdr:cNvPr id="744" name="直線コネクタ 743"/>
        <xdr:cNvCxnSpPr/>
      </xdr:nvCxnSpPr>
      <xdr:spPr>
        <a:xfrm flipV="1">
          <a:off x="18656300" y="6102159"/>
          <a:ext cx="889000" cy="17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105473</xdr:rowOff>
    </xdr:from>
    <xdr:to>
      <xdr:col>28</xdr:col>
      <xdr:colOff>365125</xdr:colOff>
      <xdr:row>39</xdr:row>
      <xdr:rowOff>35623</xdr:rowOff>
    </xdr:to>
    <xdr:sp macro="" textlink="">
      <xdr:nvSpPr>
        <xdr:cNvPr id="745" name="フローチャート : 判断 744"/>
        <xdr:cNvSpPr/>
      </xdr:nvSpPr>
      <xdr:spPr>
        <a:xfrm>
          <a:off x="19494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26750</xdr:rowOff>
    </xdr:from>
    <xdr:ext cx="469744" cy="259045"/>
    <xdr:sp macro="" textlink="">
      <xdr:nvSpPr>
        <xdr:cNvPr id="746" name="テキスト ボックス 745"/>
        <xdr:cNvSpPr txBox="1"/>
      </xdr:nvSpPr>
      <xdr:spPr>
        <a:xfrm>
          <a:off x="19310427" y="671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106693</xdr:rowOff>
    </xdr:from>
    <xdr:to>
      <xdr:col>27</xdr:col>
      <xdr:colOff>161925</xdr:colOff>
      <xdr:row>39</xdr:row>
      <xdr:rowOff>36843</xdr:rowOff>
    </xdr:to>
    <xdr:sp macro="" textlink="">
      <xdr:nvSpPr>
        <xdr:cNvPr id="747" name="フローチャート : 判断 746"/>
        <xdr:cNvSpPr/>
      </xdr:nvSpPr>
      <xdr:spPr>
        <a:xfrm>
          <a:off x="18605500" y="662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27970</xdr:rowOff>
    </xdr:from>
    <xdr:ext cx="469744" cy="259045"/>
    <xdr:sp macro="" textlink="">
      <xdr:nvSpPr>
        <xdr:cNvPr id="748" name="テキスト ボックス 747"/>
        <xdr:cNvSpPr txBox="1"/>
      </xdr:nvSpPr>
      <xdr:spPr>
        <a:xfrm>
          <a:off x="18421427" y="671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33</xdr:row>
      <xdr:rowOff>73203</xdr:rowOff>
    </xdr:from>
    <xdr:to>
      <xdr:col>32</xdr:col>
      <xdr:colOff>238125</xdr:colOff>
      <xdr:row>34</xdr:row>
      <xdr:rowOff>3353</xdr:rowOff>
    </xdr:to>
    <xdr:sp macro="" textlink="">
      <xdr:nvSpPr>
        <xdr:cNvPr id="754" name="円/楕円 753"/>
        <xdr:cNvSpPr/>
      </xdr:nvSpPr>
      <xdr:spPr>
        <a:xfrm>
          <a:off x="22110700" y="573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32</xdr:row>
      <xdr:rowOff>96080</xdr:rowOff>
    </xdr:from>
    <xdr:ext cx="534377" cy="259045"/>
    <xdr:sp macro="" textlink="">
      <xdr:nvSpPr>
        <xdr:cNvPr id="755" name="投資及び出資金該当値テキスト"/>
        <xdr:cNvSpPr txBox="1"/>
      </xdr:nvSpPr>
      <xdr:spPr>
        <a:xfrm>
          <a:off x="22212300" y="558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24,912</a:t>
          </a:r>
          <a:endParaRPr kumimoji="1" lang="ja-JP" altLang="en-US" sz="1000" b="1">
            <a:solidFill>
              <a:srgbClr val="FF0000"/>
            </a:solidFill>
            <a:latin typeface="ＭＳ Ｐゴシック"/>
          </a:endParaRPr>
        </a:p>
      </xdr:txBody>
    </xdr:sp>
    <xdr:clientData/>
  </xdr:oneCellAnchor>
  <xdr:twoCellAnchor>
    <xdr:from>
      <xdr:col>30</xdr:col>
      <xdr:colOff>669925</xdr:colOff>
      <xdr:row>32</xdr:row>
      <xdr:rowOff>87795</xdr:rowOff>
    </xdr:from>
    <xdr:to>
      <xdr:col>31</xdr:col>
      <xdr:colOff>85725</xdr:colOff>
      <xdr:row>33</xdr:row>
      <xdr:rowOff>17945</xdr:rowOff>
    </xdr:to>
    <xdr:sp macro="" textlink="">
      <xdr:nvSpPr>
        <xdr:cNvPr id="756" name="円/楕円 755"/>
        <xdr:cNvSpPr/>
      </xdr:nvSpPr>
      <xdr:spPr>
        <a:xfrm>
          <a:off x="21272500" y="557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31</xdr:row>
      <xdr:rowOff>34472</xdr:rowOff>
    </xdr:from>
    <xdr:ext cx="534377" cy="259045"/>
    <xdr:sp macro="" textlink="">
      <xdr:nvSpPr>
        <xdr:cNvPr id="757" name="テキスト ボックス 756"/>
        <xdr:cNvSpPr txBox="1"/>
      </xdr:nvSpPr>
      <xdr:spPr>
        <a:xfrm>
          <a:off x="21056111" y="534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29,029</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87605</xdr:rowOff>
    </xdr:from>
    <xdr:to>
      <xdr:col>29</xdr:col>
      <xdr:colOff>568325</xdr:colOff>
      <xdr:row>35</xdr:row>
      <xdr:rowOff>17755</xdr:rowOff>
    </xdr:to>
    <xdr:sp macro="" textlink="">
      <xdr:nvSpPr>
        <xdr:cNvPr id="758" name="円/楕円 757"/>
        <xdr:cNvSpPr/>
      </xdr:nvSpPr>
      <xdr:spPr>
        <a:xfrm>
          <a:off x="20383500" y="591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33</xdr:row>
      <xdr:rowOff>34282</xdr:rowOff>
    </xdr:from>
    <xdr:ext cx="534377" cy="259045"/>
    <xdr:sp macro="" textlink="">
      <xdr:nvSpPr>
        <xdr:cNvPr id="759" name="テキスト ボックス 758"/>
        <xdr:cNvSpPr txBox="1"/>
      </xdr:nvSpPr>
      <xdr:spPr>
        <a:xfrm>
          <a:off x="20167111" y="56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20,034</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50609</xdr:rowOff>
    </xdr:from>
    <xdr:to>
      <xdr:col>28</xdr:col>
      <xdr:colOff>365125</xdr:colOff>
      <xdr:row>35</xdr:row>
      <xdr:rowOff>152209</xdr:rowOff>
    </xdr:to>
    <xdr:sp macro="" textlink="">
      <xdr:nvSpPr>
        <xdr:cNvPr id="760" name="円/楕円 759"/>
        <xdr:cNvSpPr/>
      </xdr:nvSpPr>
      <xdr:spPr>
        <a:xfrm>
          <a:off x="19494500" y="605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33</xdr:row>
      <xdr:rowOff>168736</xdr:rowOff>
    </xdr:from>
    <xdr:ext cx="534377" cy="259045"/>
    <xdr:sp macro="" textlink="">
      <xdr:nvSpPr>
        <xdr:cNvPr id="761" name="テキスト ボックス 760"/>
        <xdr:cNvSpPr txBox="1"/>
      </xdr:nvSpPr>
      <xdr:spPr>
        <a:xfrm>
          <a:off x="19278111" y="582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16,505</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51181</xdr:rowOff>
    </xdr:from>
    <xdr:to>
      <xdr:col>27</xdr:col>
      <xdr:colOff>161925</xdr:colOff>
      <xdr:row>36</xdr:row>
      <xdr:rowOff>152781</xdr:rowOff>
    </xdr:to>
    <xdr:sp macro="" textlink="">
      <xdr:nvSpPr>
        <xdr:cNvPr id="762" name="円/楕円 761"/>
        <xdr:cNvSpPr/>
      </xdr:nvSpPr>
      <xdr:spPr>
        <a:xfrm>
          <a:off x="18605500" y="622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34</xdr:row>
      <xdr:rowOff>169308</xdr:rowOff>
    </xdr:from>
    <xdr:ext cx="534377" cy="259045"/>
    <xdr:sp macro="" textlink="">
      <xdr:nvSpPr>
        <xdr:cNvPr id="763" name="テキスト ボックス 762"/>
        <xdr:cNvSpPr txBox="1"/>
      </xdr:nvSpPr>
      <xdr:spPr>
        <a:xfrm>
          <a:off x="18389111" y="599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77" name="テキスト ボックス 77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9" name="テキスト ボックス 77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81" name="テキスト ボックス 78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83" name="テキスト ボックス 78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85" name="テキスト ボックス 78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28666</xdr:rowOff>
    </xdr:from>
    <xdr:to>
      <xdr:col>32</xdr:col>
      <xdr:colOff>186689</xdr:colOff>
      <xdr:row>59</xdr:row>
      <xdr:rowOff>98878</xdr:rowOff>
    </xdr:to>
    <xdr:cxnSp macro="">
      <xdr:nvCxnSpPr>
        <xdr:cNvPr id="789" name="直線コネクタ 788"/>
        <xdr:cNvCxnSpPr/>
      </xdr:nvCxnSpPr>
      <xdr:spPr>
        <a:xfrm flipV="1">
          <a:off x="22159595" y="8772616"/>
          <a:ext cx="1269" cy="144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9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146793</xdr:rowOff>
    </xdr:from>
    <xdr:ext cx="534377" cy="259045"/>
    <xdr:sp macro="" textlink="">
      <xdr:nvSpPr>
        <xdr:cNvPr id="792" name="貸付金最大値テキスト"/>
        <xdr:cNvSpPr txBox="1"/>
      </xdr:nvSpPr>
      <xdr:spPr>
        <a:xfrm>
          <a:off x="22212300" y="854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44,150</a:t>
          </a:r>
          <a:endParaRPr kumimoji="1" lang="ja-JP" altLang="en-US" sz="1000" b="1">
            <a:latin typeface="ＭＳ Ｐゴシック"/>
          </a:endParaRPr>
        </a:p>
      </xdr:txBody>
    </xdr:sp>
    <xdr:clientData/>
  </xdr:oneCellAnchor>
  <xdr:twoCellAnchor>
    <xdr:from>
      <xdr:col>32</xdr:col>
      <xdr:colOff>98425</xdr:colOff>
      <xdr:row>51</xdr:row>
      <xdr:rowOff>28666</xdr:rowOff>
    </xdr:from>
    <xdr:to>
      <xdr:col>32</xdr:col>
      <xdr:colOff>276225</xdr:colOff>
      <xdr:row>51</xdr:row>
      <xdr:rowOff>28666</xdr:rowOff>
    </xdr:to>
    <xdr:cxnSp macro="">
      <xdr:nvCxnSpPr>
        <xdr:cNvPr id="793" name="直線コネクタ 792"/>
        <xdr:cNvCxnSpPr/>
      </xdr:nvCxnSpPr>
      <xdr:spPr>
        <a:xfrm>
          <a:off x="22072600" y="877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51</xdr:row>
      <xdr:rowOff>28666</xdr:rowOff>
    </xdr:from>
    <xdr:to>
      <xdr:col>32</xdr:col>
      <xdr:colOff>187325</xdr:colOff>
      <xdr:row>51</xdr:row>
      <xdr:rowOff>46006</xdr:rowOff>
    </xdr:to>
    <xdr:cxnSp macro="">
      <xdr:nvCxnSpPr>
        <xdr:cNvPr id="794" name="直線コネクタ 793"/>
        <xdr:cNvCxnSpPr/>
      </xdr:nvCxnSpPr>
      <xdr:spPr>
        <a:xfrm flipV="1">
          <a:off x="21323300" y="8772616"/>
          <a:ext cx="838200" cy="1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15010</xdr:rowOff>
    </xdr:from>
    <xdr:ext cx="469744" cy="259045"/>
    <xdr:sp macro="" textlink="">
      <xdr:nvSpPr>
        <xdr:cNvPr id="795" name="貸付金平均値テキスト"/>
        <xdr:cNvSpPr txBox="1"/>
      </xdr:nvSpPr>
      <xdr:spPr>
        <a:xfrm>
          <a:off x="22212300" y="9959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36583</xdr:rowOff>
    </xdr:from>
    <xdr:to>
      <xdr:col>32</xdr:col>
      <xdr:colOff>238125</xdr:colOff>
      <xdr:row>58</xdr:row>
      <xdr:rowOff>138183</xdr:rowOff>
    </xdr:to>
    <xdr:sp macro="" textlink="">
      <xdr:nvSpPr>
        <xdr:cNvPr id="796" name="フローチャート : 判断 795"/>
        <xdr:cNvSpPr/>
      </xdr:nvSpPr>
      <xdr:spPr>
        <a:xfrm>
          <a:off x="221107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51</xdr:row>
      <xdr:rowOff>46006</xdr:rowOff>
    </xdr:from>
    <xdr:to>
      <xdr:col>31</xdr:col>
      <xdr:colOff>34925</xdr:colOff>
      <xdr:row>51</xdr:row>
      <xdr:rowOff>69455</xdr:rowOff>
    </xdr:to>
    <xdr:cxnSp macro="">
      <xdr:nvCxnSpPr>
        <xdr:cNvPr id="797" name="直線コネクタ 796"/>
        <xdr:cNvCxnSpPr/>
      </xdr:nvCxnSpPr>
      <xdr:spPr>
        <a:xfrm flipV="1">
          <a:off x="20434300" y="8789956"/>
          <a:ext cx="889000" cy="2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10261</xdr:rowOff>
    </xdr:from>
    <xdr:to>
      <xdr:col>31</xdr:col>
      <xdr:colOff>85725</xdr:colOff>
      <xdr:row>58</xdr:row>
      <xdr:rowOff>111861</xdr:rowOff>
    </xdr:to>
    <xdr:sp macro="" textlink="">
      <xdr:nvSpPr>
        <xdr:cNvPr id="798" name="フローチャート : 判断 797"/>
        <xdr:cNvSpPr/>
      </xdr:nvSpPr>
      <xdr:spPr>
        <a:xfrm>
          <a:off x="21272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102988</xdr:rowOff>
    </xdr:from>
    <xdr:ext cx="469744" cy="259045"/>
    <xdr:sp macro="" textlink="">
      <xdr:nvSpPr>
        <xdr:cNvPr id="799" name="テキスト ボックス 798"/>
        <xdr:cNvSpPr txBox="1"/>
      </xdr:nvSpPr>
      <xdr:spPr>
        <a:xfrm>
          <a:off x="21088427" y="1004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6,408</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69455</xdr:rowOff>
    </xdr:from>
    <xdr:to>
      <xdr:col>29</xdr:col>
      <xdr:colOff>517525</xdr:colOff>
      <xdr:row>51</xdr:row>
      <xdr:rowOff>94013</xdr:rowOff>
    </xdr:to>
    <xdr:cxnSp macro="">
      <xdr:nvCxnSpPr>
        <xdr:cNvPr id="800" name="直線コネクタ 799"/>
        <xdr:cNvCxnSpPr/>
      </xdr:nvCxnSpPr>
      <xdr:spPr>
        <a:xfrm flipV="1">
          <a:off x="19545300" y="8813405"/>
          <a:ext cx="889000" cy="2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801" name="フローチャート : 判断 80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87117</xdr:rowOff>
    </xdr:from>
    <xdr:ext cx="469744" cy="259045"/>
    <xdr:sp macro="" textlink="">
      <xdr:nvSpPr>
        <xdr:cNvPr id="802" name="テキスト ボックス 801"/>
        <xdr:cNvSpPr txBox="1"/>
      </xdr:nvSpPr>
      <xdr:spPr>
        <a:xfrm>
          <a:off x="20199427" y="100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94013</xdr:rowOff>
    </xdr:from>
    <xdr:to>
      <xdr:col>28</xdr:col>
      <xdr:colOff>314325</xdr:colOff>
      <xdr:row>51</xdr:row>
      <xdr:rowOff>99205</xdr:rowOff>
    </xdr:to>
    <xdr:cxnSp macro="">
      <xdr:nvCxnSpPr>
        <xdr:cNvPr id="803" name="直線コネクタ 802"/>
        <xdr:cNvCxnSpPr/>
      </xdr:nvCxnSpPr>
      <xdr:spPr>
        <a:xfrm flipV="1">
          <a:off x="18656300" y="8837963"/>
          <a:ext cx="8890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804" name="フローチャート : 判断 80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76569</xdr:rowOff>
    </xdr:from>
    <xdr:ext cx="469744" cy="259045"/>
    <xdr:sp macro="" textlink="">
      <xdr:nvSpPr>
        <xdr:cNvPr id="805" name="テキスト ボックス 804"/>
        <xdr:cNvSpPr txBox="1"/>
      </xdr:nvSpPr>
      <xdr:spPr>
        <a:xfrm>
          <a:off x="19310427" y="1002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806" name="フローチャート : 判断 80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73172</xdr:rowOff>
    </xdr:from>
    <xdr:ext cx="469744" cy="259045"/>
    <xdr:sp macro="" textlink="">
      <xdr:nvSpPr>
        <xdr:cNvPr id="807" name="テキスト ボックス 806"/>
        <xdr:cNvSpPr txBox="1"/>
      </xdr:nvSpPr>
      <xdr:spPr>
        <a:xfrm>
          <a:off x="18421427" y="10017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50</xdr:row>
      <xdr:rowOff>149316</xdr:rowOff>
    </xdr:from>
    <xdr:to>
      <xdr:col>32</xdr:col>
      <xdr:colOff>238125</xdr:colOff>
      <xdr:row>51</xdr:row>
      <xdr:rowOff>79466</xdr:rowOff>
    </xdr:to>
    <xdr:sp macro="" textlink="">
      <xdr:nvSpPr>
        <xdr:cNvPr id="813" name="円/楕円 812"/>
        <xdr:cNvSpPr/>
      </xdr:nvSpPr>
      <xdr:spPr>
        <a:xfrm>
          <a:off x="22110700" y="872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50</xdr:row>
      <xdr:rowOff>102343</xdr:rowOff>
    </xdr:from>
    <xdr:ext cx="534377" cy="259045"/>
    <xdr:sp macro="" textlink="">
      <xdr:nvSpPr>
        <xdr:cNvPr id="814" name="貸付金該当値テキスト"/>
        <xdr:cNvSpPr txBox="1"/>
      </xdr:nvSpPr>
      <xdr:spPr>
        <a:xfrm>
          <a:off x="22212300" y="867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44,150</a:t>
          </a:r>
          <a:endParaRPr kumimoji="1" lang="ja-JP" altLang="en-US" sz="1000" b="1">
            <a:solidFill>
              <a:srgbClr val="FF0000"/>
            </a:solidFill>
            <a:latin typeface="ＭＳ Ｐゴシック"/>
          </a:endParaRPr>
        </a:p>
      </xdr:txBody>
    </xdr:sp>
    <xdr:clientData/>
  </xdr:oneCellAnchor>
  <xdr:twoCellAnchor>
    <xdr:from>
      <xdr:col>30</xdr:col>
      <xdr:colOff>669925</xdr:colOff>
      <xdr:row>50</xdr:row>
      <xdr:rowOff>166656</xdr:rowOff>
    </xdr:from>
    <xdr:to>
      <xdr:col>31</xdr:col>
      <xdr:colOff>85725</xdr:colOff>
      <xdr:row>51</xdr:row>
      <xdr:rowOff>96806</xdr:rowOff>
    </xdr:to>
    <xdr:sp macro="" textlink="">
      <xdr:nvSpPr>
        <xdr:cNvPr id="815" name="円/楕円 814"/>
        <xdr:cNvSpPr/>
      </xdr:nvSpPr>
      <xdr:spPr>
        <a:xfrm>
          <a:off x="21272500" y="873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49</xdr:row>
      <xdr:rowOff>113333</xdr:rowOff>
    </xdr:from>
    <xdr:ext cx="534377" cy="259045"/>
    <xdr:sp macro="" textlink="">
      <xdr:nvSpPr>
        <xdr:cNvPr id="816" name="テキスト ボックス 815"/>
        <xdr:cNvSpPr txBox="1"/>
      </xdr:nvSpPr>
      <xdr:spPr>
        <a:xfrm>
          <a:off x="21056111" y="851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43,619</a:t>
          </a:r>
          <a:endParaRPr kumimoji="1" lang="ja-JP" altLang="en-US" sz="1000" b="1">
            <a:solidFill>
              <a:srgbClr val="FF0000"/>
            </a:solidFill>
            <a:latin typeface="ＭＳ Ｐゴシック"/>
          </a:endParaRPr>
        </a:p>
      </xdr:txBody>
    </xdr:sp>
    <xdr:clientData/>
  </xdr:oneCellAnchor>
  <xdr:twoCellAnchor>
    <xdr:from>
      <xdr:col>29</xdr:col>
      <xdr:colOff>466725</xdr:colOff>
      <xdr:row>51</xdr:row>
      <xdr:rowOff>18655</xdr:rowOff>
    </xdr:from>
    <xdr:to>
      <xdr:col>29</xdr:col>
      <xdr:colOff>568325</xdr:colOff>
      <xdr:row>51</xdr:row>
      <xdr:rowOff>120255</xdr:rowOff>
    </xdr:to>
    <xdr:sp macro="" textlink="">
      <xdr:nvSpPr>
        <xdr:cNvPr id="817" name="円/楕円 816"/>
        <xdr:cNvSpPr/>
      </xdr:nvSpPr>
      <xdr:spPr>
        <a:xfrm>
          <a:off x="20383500" y="876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49</xdr:row>
      <xdr:rowOff>136782</xdr:rowOff>
    </xdr:from>
    <xdr:ext cx="534377" cy="259045"/>
    <xdr:sp macro="" textlink="">
      <xdr:nvSpPr>
        <xdr:cNvPr id="818" name="テキスト ボックス 817"/>
        <xdr:cNvSpPr txBox="1"/>
      </xdr:nvSpPr>
      <xdr:spPr>
        <a:xfrm>
          <a:off x="20167111" y="853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42,901</a:t>
          </a:r>
          <a:endParaRPr kumimoji="1" lang="ja-JP" altLang="en-US" sz="1000" b="1">
            <a:solidFill>
              <a:srgbClr val="FF0000"/>
            </a:solidFill>
            <a:latin typeface="ＭＳ Ｐゴシック"/>
          </a:endParaRPr>
        </a:p>
      </xdr:txBody>
    </xdr:sp>
    <xdr:clientData/>
  </xdr:oneCellAnchor>
  <xdr:twoCellAnchor>
    <xdr:from>
      <xdr:col>28</xdr:col>
      <xdr:colOff>263525</xdr:colOff>
      <xdr:row>51</xdr:row>
      <xdr:rowOff>43213</xdr:rowOff>
    </xdr:from>
    <xdr:to>
      <xdr:col>28</xdr:col>
      <xdr:colOff>365125</xdr:colOff>
      <xdr:row>51</xdr:row>
      <xdr:rowOff>144813</xdr:rowOff>
    </xdr:to>
    <xdr:sp macro="" textlink="">
      <xdr:nvSpPr>
        <xdr:cNvPr id="819" name="円/楕円 818"/>
        <xdr:cNvSpPr/>
      </xdr:nvSpPr>
      <xdr:spPr>
        <a:xfrm>
          <a:off x="19494500" y="878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49</xdr:row>
      <xdr:rowOff>161340</xdr:rowOff>
    </xdr:from>
    <xdr:ext cx="534377" cy="259045"/>
    <xdr:sp macro="" textlink="">
      <xdr:nvSpPr>
        <xdr:cNvPr id="820" name="テキスト ボックス 819"/>
        <xdr:cNvSpPr txBox="1"/>
      </xdr:nvSpPr>
      <xdr:spPr>
        <a:xfrm>
          <a:off x="19278111" y="856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42,149</a:t>
          </a:r>
          <a:endParaRPr kumimoji="1" lang="ja-JP" altLang="en-US" sz="1000" b="1">
            <a:solidFill>
              <a:srgbClr val="FF0000"/>
            </a:solidFill>
            <a:latin typeface="ＭＳ Ｐゴシック"/>
          </a:endParaRPr>
        </a:p>
      </xdr:txBody>
    </xdr:sp>
    <xdr:clientData/>
  </xdr:oneCellAnchor>
  <xdr:twoCellAnchor>
    <xdr:from>
      <xdr:col>27</xdr:col>
      <xdr:colOff>60325</xdr:colOff>
      <xdr:row>51</xdr:row>
      <xdr:rowOff>48405</xdr:rowOff>
    </xdr:from>
    <xdr:to>
      <xdr:col>27</xdr:col>
      <xdr:colOff>161925</xdr:colOff>
      <xdr:row>51</xdr:row>
      <xdr:rowOff>150005</xdr:rowOff>
    </xdr:to>
    <xdr:sp macro="" textlink="">
      <xdr:nvSpPr>
        <xdr:cNvPr id="821" name="円/楕円 820"/>
        <xdr:cNvSpPr/>
      </xdr:nvSpPr>
      <xdr:spPr>
        <a:xfrm>
          <a:off x="18605500" y="879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49</xdr:row>
      <xdr:rowOff>166532</xdr:rowOff>
    </xdr:from>
    <xdr:ext cx="534377" cy="259045"/>
    <xdr:sp macro="" textlink="">
      <xdr:nvSpPr>
        <xdr:cNvPr id="822" name="テキスト ボックス 821"/>
        <xdr:cNvSpPr txBox="1"/>
      </xdr:nvSpPr>
      <xdr:spPr>
        <a:xfrm>
          <a:off x="18389111" y="856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41,990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34" name="直線コネクタ 83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35" name="テキスト ボックス 83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36" name="直線コネクタ 83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37" name="テキスト ボックス 83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8" name="直線コネクタ 83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9" name="テキスト ボックス 83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40" name="直線コネクタ 83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41" name="テキスト ボックス 84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42" name="直線コネクタ 84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43" name="テキスト ボックス 84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44" name="直線コネクタ 84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45" name="テキスト ボックス 84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34751</xdr:rowOff>
    </xdr:from>
    <xdr:to>
      <xdr:col>32</xdr:col>
      <xdr:colOff>186689</xdr:colOff>
      <xdr:row>78</xdr:row>
      <xdr:rowOff>159218</xdr:rowOff>
    </xdr:to>
    <xdr:cxnSp macro="">
      <xdr:nvCxnSpPr>
        <xdr:cNvPr id="849" name="直線コネクタ 848"/>
        <xdr:cNvCxnSpPr/>
      </xdr:nvCxnSpPr>
      <xdr:spPr>
        <a:xfrm flipV="1">
          <a:off x="22159595" y="12036251"/>
          <a:ext cx="1269" cy="1496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163045</xdr:rowOff>
    </xdr:from>
    <xdr:ext cx="534377" cy="259045"/>
    <xdr:sp macro="" textlink="">
      <xdr:nvSpPr>
        <xdr:cNvPr id="850" name="繰出金最小値テキスト"/>
        <xdr:cNvSpPr txBox="1"/>
      </xdr:nvSpPr>
      <xdr:spPr>
        <a:xfrm>
          <a:off x="22212300" y="1353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40,207</a:t>
          </a:r>
          <a:endParaRPr kumimoji="1" lang="ja-JP" altLang="en-US" sz="1000" b="1">
            <a:latin typeface="ＭＳ Ｐゴシック"/>
          </a:endParaRPr>
        </a:p>
      </xdr:txBody>
    </xdr:sp>
    <xdr:clientData/>
  </xdr:oneCellAnchor>
  <xdr:twoCellAnchor>
    <xdr:from>
      <xdr:col>32</xdr:col>
      <xdr:colOff>98425</xdr:colOff>
      <xdr:row>78</xdr:row>
      <xdr:rowOff>159218</xdr:rowOff>
    </xdr:from>
    <xdr:to>
      <xdr:col>32</xdr:col>
      <xdr:colOff>276225</xdr:colOff>
      <xdr:row>78</xdr:row>
      <xdr:rowOff>159218</xdr:rowOff>
    </xdr:to>
    <xdr:cxnSp macro="">
      <xdr:nvCxnSpPr>
        <xdr:cNvPr id="851" name="直線コネクタ 850"/>
        <xdr:cNvCxnSpPr/>
      </xdr:nvCxnSpPr>
      <xdr:spPr>
        <a:xfrm>
          <a:off x="22072600" y="13532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152878</xdr:rowOff>
    </xdr:from>
    <xdr:ext cx="599010" cy="259045"/>
    <xdr:sp macro="" textlink="">
      <xdr:nvSpPr>
        <xdr:cNvPr id="852" name="繰出金最大値テキスト"/>
        <xdr:cNvSpPr txBox="1"/>
      </xdr:nvSpPr>
      <xdr:spPr>
        <a:xfrm>
          <a:off x="22212300" y="1181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177,641</a:t>
          </a:r>
          <a:endParaRPr kumimoji="1" lang="ja-JP" altLang="en-US" sz="1000" b="1">
            <a:latin typeface="ＭＳ Ｐゴシック"/>
          </a:endParaRPr>
        </a:p>
      </xdr:txBody>
    </xdr:sp>
    <xdr:clientData/>
  </xdr:oneCellAnchor>
  <xdr:twoCellAnchor>
    <xdr:from>
      <xdr:col>32</xdr:col>
      <xdr:colOff>98425</xdr:colOff>
      <xdr:row>70</xdr:row>
      <xdr:rowOff>34751</xdr:rowOff>
    </xdr:from>
    <xdr:to>
      <xdr:col>32</xdr:col>
      <xdr:colOff>276225</xdr:colOff>
      <xdr:row>70</xdr:row>
      <xdr:rowOff>34751</xdr:rowOff>
    </xdr:to>
    <xdr:cxnSp macro="">
      <xdr:nvCxnSpPr>
        <xdr:cNvPr id="853" name="直線コネクタ 852"/>
        <xdr:cNvCxnSpPr/>
      </xdr:nvCxnSpPr>
      <xdr:spPr>
        <a:xfrm>
          <a:off x="22072600" y="12036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131176</xdr:rowOff>
    </xdr:from>
    <xdr:to>
      <xdr:col>32</xdr:col>
      <xdr:colOff>187325</xdr:colOff>
      <xdr:row>77</xdr:row>
      <xdr:rowOff>149617</xdr:rowOff>
    </xdr:to>
    <xdr:cxnSp macro="">
      <xdr:nvCxnSpPr>
        <xdr:cNvPr id="854" name="直線コネクタ 853"/>
        <xdr:cNvCxnSpPr/>
      </xdr:nvCxnSpPr>
      <xdr:spPr>
        <a:xfrm>
          <a:off x="21323300" y="13332826"/>
          <a:ext cx="838200" cy="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88873</xdr:rowOff>
    </xdr:from>
    <xdr:ext cx="534377" cy="259045"/>
    <xdr:sp macro="" textlink="">
      <xdr:nvSpPr>
        <xdr:cNvPr id="855" name="繰出金平均値テキスト"/>
        <xdr:cNvSpPr txBox="1"/>
      </xdr:nvSpPr>
      <xdr:spPr>
        <a:xfrm>
          <a:off x="22212300" y="13119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59,854</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65996</xdr:rowOff>
    </xdr:from>
    <xdr:to>
      <xdr:col>32</xdr:col>
      <xdr:colOff>238125</xdr:colOff>
      <xdr:row>77</xdr:row>
      <xdr:rowOff>167596</xdr:rowOff>
    </xdr:to>
    <xdr:sp macro="" textlink="">
      <xdr:nvSpPr>
        <xdr:cNvPr id="856" name="フローチャート : 判断 855"/>
        <xdr:cNvSpPr/>
      </xdr:nvSpPr>
      <xdr:spPr>
        <a:xfrm>
          <a:off x="22110700" y="1326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131176</xdr:rowOff>
    </xdr:from>
    <xdr:to>
      <xdr:col>31</xdr:col>
      <xdr:colOff>34925</xdr:colOff>
      <xdr:row>78</xdr:row>
      <xdr:rowOff>48358</xdr:rowOff>
    </xdr:to>
    <xdr:cxnSp macro="">
      <xdr:nvCxnSpPr>
        <xdr:cNvPr id="857" name="直線コネクタ 856"/>
        <xdr:cNvCxnSpPr/>
      </xdr:nvCxnSpPr>
      <xdr:spPr>
        <a:xfrm flipV="1">
          <a:off x="20434300" y="13332826"/>
          <a:ext cx="889000" cy="8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91360</xdr:rowOff>
    </xdr:from>
    <xdr:to>
      <xdr:col>31</xdr:col>
      <xdr:colOff>85725</xdr:colOff>
      <xdr:row>78</xdr:row>
      <xdr:rowOff>21510</xdr:rowOff>
    </xdr:to>
    <xdr:sp macro="" textlink="">
      <xdr:nvSpPr>
        <xdr:cNvPr id="858" name="フローチャート : 判断 857"/>
        <xdr:cNvSpPr/>
      </xdr:nvSpPr>
      <xdr:spPr>
        <a:xfrm>
          <a:off x="21272500" y="132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12637</xdr:rowOff>
    </xdr:from>
    <xdr:ext cx="534377" cy="259045"/>
    <xdr:sp macro="" textlink="">
      <xdr:nvSpPr>
        <xdr:cNvPr id="859" name="テキスト ボックス 858"/>
        <xdr:cNvSpPr txBox="1"/>
      </xdr:nvSpPr>
      <xdr:spPr>
        <a:xfrm>
          <a:off x="21056111" y="133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57,524</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48358</xdr:rowOff>
    </xdr:from>
    <xdr:to>
      <xdr:col>29</xdr:col>
      <xdr:colOff>517525</xdr:colOff>
      <xdr:row>78</xdr:row>
      <xdr:rowOff>59037</xdr:rowOff>
    </xdr:to>
    <xdr:cxnSp macro="">
      <xdr:nvCxnSpPr>
        <xdr:cNvPr id="860" name="直線コネクタ 859"/>
        <xdr:cNvCxnSpPr/>
      </xdr:nvCxnSpPr>
      <xdr:spPr>
        <a:xfrm flipV="1">
          <a:off x="19545300" y="13421458"/>
          <a:ext cx="889000" cy="1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77960</xdr:rowOff>
    </xdr:from>
    <xdr:to>
      <xdr:col>29</xdr:col>
      <xdr:colOff>568325</xdr:colOff>
      <xdr:row>78</xdr:row>
      <xdr:rowOff>8110</xdr:rowOff>
    </xdr:to>
    <xdr:sp macro="" textlink="">
      <xdr:nvSpPr>
        <xdr:cNvPr id="861" name="フローチャート : 判断 860"/>
        <xdr:cNvSpPr/>
      </xdr:nvSpPr>
      <xdr:spPr>
        <a:xfrm>
          <a:off x="20383500" y="132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24637</xdr:rowOff>
    </xdr:from>
    <xdr:ext cx="534377" cy="259045"/>
    <xdr:sp macro="" textlink="">
      <xdr:nvSpPr>
        <xdr:cNvPr id="862" name="テキスト ボックス 861"/>
        <xdr:cNvSpPr txBox="1"/>
      </xdr:nvSpPr>
      <xdr:spPr>
        <a:xfrm>
          <a:off x="20167111" y="1305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59037</xdr:rowOff>
    </xdr:from>
    <xdr:to>
      <xdr:col>28</xdr:col>
      <xdr:colOff>314325</xdr:colOff>
      <xdr:row>78</xdr:row>
      <xdr:rowOff>59266</xdr:rowOff>
    </xdr:to>
    <xdr:cxnSp macro="">
      <xdr:nvCxnSpPr>
        <xdr:cNvPr id="863" name="直線コネクタ 862"/>
        <xdr:cNvCxnSpPr/>
      </xdr:nvCxnSpPr>
      <xdr:spPr>
        <a:xfrm flipV="1">
          <a:off x="18656300" y="1343213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86233</xdr:rowOff>
    </xdr:from>
    <xdr:to>
      <xdr:col>28</xdr:col>
      <xdr:colOff>365125</xdr:colOff>
      <xdr:row>78</xdr:row>
      <xdr:rowOff>16383</xdr:rowOff>
    </xdr:to>
    <xdr:sp macro="" textlink="">
      <xdr:nvSpPr>
        <xdr:cNvPr id="864" name="フローチャート : 判断 863"/>
        <xdr:cNvSpPr/>
      </xdr:nvSpPr>
      <xdr:spPr>
        <a:xfrm>
          <a:off x="19494500" y="1328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32910</xdr:rowOff>
    </xdr:from>
    <xdr:ext cx="534377" cy="259045"/>
    <xdr:sp macro="" textlink="">
      <xdr:nvSpPr>
        <xdr:cNvPr id="865" name="テキスト ボックス 864"/>
        <xdr:cNvSpPr txBox="1"/>
      </xdr:nvSpPr>
      <xdr:spPr>
        <a:xfrm>
          <a:off x="19278111" y="1306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103933</xdr:rowOff>
    </xdr:from>
    <xdr:to>
      <xdr:col>27</xdr:col>
      <xdr:colOff>161925</xdr:colOff>
      <xdr:row>78</xdr:row>
      <xdr:rowOff>34083</xdr:rowOff>
    </xdr:to>
    <xdr:sp macro="" textlink="">
      <xdr:nvSpPr>
        <xdr:cNvPr id="866" name="フローチャート : 判断 865"/>
        <xdr:cNvSpPr/>
      </xdr:nvSpPr>
      <xdr:spPr>
        <a:xfrm>
          <a:off x="18605500" y="133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50610</xdr:rowOff>
    </xdr:from>
    <xdr:ext cx="534377" cy="259045"/>
    <xdr:sp macro="" textlink="">
      <xdr:nvSpPr>
        <xdr:cNvPr id="867" name="テキスト ボックス 866"/>
        <xdr:cNvSpPr txBox="1"/>
      </xdr:nvSpPr>
      <xdr:spPr>
        <a:xfrm>
          <a:off x="18389111" y="1308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98817</xdr:rowOff>
    </xdr:from>
    <xdr:to>
      <xdr:col>32</xdr:col>
      <xdr:colOff>238125</xdr:colOff>
      <xdr:row>78</xdr:row>
      <xdr:rowOff>28967</xdr:rowOff>
    </xdr:to>
    <xdr:sp macro="" textlink="">
      <xdr:nvSpPr>
        <xdr:cNvPr id="873" name="円/楕円 872"/>
        <xdr:cNvSpPr/>
      </xdr:nvSpPr>
      <xdr:spPr>
        <a:xfrm>
          <a:off x="22110700" y="1330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77244</xdr:rowOff>
    </xdr:from>
    <xdr:ext cx="534377" cy="259045"/>
    <xdr:sp macro="" textlink="">
      <xdr:nvSpPr>
        <xdr:cNvPr id="874" name="繰出金該当値テキスト"/>
        <xdr:cNvSpPr txBox="1"/>
      </xdr:nvSpPr>
      <xdr:spPr>
        <a:xfrm>
          <a:off x="22212300" y="1327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56,839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80376</xdr:rowOff>
    </xdr:from>
    <xdr:to>
      <xdr:col>31</xdr:col>
      <xdr:colOff>85725</xdr:colOff>
      <xdr:row>78</xdr:row>
      <xdr:rowOff>10526</xdr:rowOff>
    </xdr:to>
    <xdr:sp macro="" textlink="">
      <xdr:nvSpPr>
        <xdr:cNvPr id="875" name="円/楕円 874"/>
        <xdr:cNvSpPr/>
      </xdr:nvSpPr>
      <xdr:spPr>
        <a:xfrm>
          <a:off x="21272500" y="1328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27053</xdr:rowOff>
    </xdr:from>
    <xdr:ext cx="534377" cy="259045"/>
    <xdr:sp macro="" textlink="">
      <xdr:nvSpPr>
        <xdr:cNvPr id="876" name="テキスト ボックス 875"/>
        <xdr:cNvSpPr txBox="1"/>
      </xdr:nvSpPr>
      <xdr:spPr>
        <a:xfrm>
          <a:off x="21056111" y="1305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58,533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169008</xdr:rowOff>
    </xdr:from>
    <xdr:to>
      <xdr:col>29</xdr:col>
      <xdr:colOff>568325</xdr:colOff>
      <xdr:row>78</xdr:row>
      <xdr:rowOff>99158</xdr:rowOff>
    </xdr:to>
    <xdr:sp macro="" textlink="">
      <xdr:nvSpPr>
        <xdr:cNvPr id="877" name="円/楕円 876"/>
        <xdr:cNvSpPr/>
      </xdr:nvSpPr>
      <xdr:spPr>
        <a:xfrm>
          <a:off x="20383500" y="1337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90285</xdr:rowOff>
    </xdr:from>
    <xdr:ext cx="534377" cy="259045"/>
    <xdr:sp macro="" textlink="">
      <xdr:nvSpPr>
        <xdr:cNvPr id="878" name="テキスト ボックス 877"/>
        <xdr:cNvSpPr txBox="1"/>
      </xdr:nvSpPr>
      <xdr:spPr>
        <a:xfrm>
          <a:off x="20167111" y="1346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50,391</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8237</xdr:rowOff>
    </xdr:from>
    <xdr:to>
      <xdr:col>28</xdr:col>
      <xdr:colOff>365125</xdr:colOff>
      <xdr:row>78</xdr:row>
      <xdr:rowOff>109837</xdr:rowOff>
    </xdr:to>
    <xdr:sp macro="" textlink="">
      <xdr:nvSpPr>
        <xdr:cNvPr id="879" name="円/楕円 878"/>
        <xdr:cNvSpPr/>
      </xdr:nvSpPr>
      <xdr:spPr>
        <a:xfrm>
          <a:off x="19494500" y="1338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100964</xdr:rowOff>
    </xdr:from>
    <xdr:ext cx="534377" cy="259045"/>
    <xdr:sp macro="" textlink="">
      <xdr:nvSpPr>
        <xdr:cNvPr id="880" name="テキスト ボックス 879"/>
        <xdr:cNvSpPr txBox="1"/>
      </xdr:nvSpPr>
      <xdr:spPr>
        <a:xfrm>
          <a:off x="19278111" y="1347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49,410</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8466</xdr:rowOff>
    </xdr:from>
    <xdr:to>
      <xdr:col>27</xdr:col>
      <xdr:colOff>161925</xdr:colOff>
      <xdr:row>78</xdr:row>
      <xdr:rowOff>110066</xdr:rowOff>
    </xdr:to>
    <xdr:sp macro="" textlink="">
      <xdr:nvSpPr>
        <xdr:cNvPr id="881" name="円/楕円 880"/>
        <xdr:cNvSpPr/>
      </xdr:nvSpPr>
      <xdr:spPr>
        <a:xfrm>
          <a:off x="18605500" y="1338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101193</xdr:rowOff>
    </xdr:from>
    <xdr:ext cx="534377" cy="259045"/>
    <xdr:sp macro="" textlink="">
      <xdr:nvSpPr>
        <xdr:cNvPr id="882" name="テキスト ボックス 881"/>
        <xdr:cNvSpPr txBox="1"/>
      </xdr:nvSpPr>
      <xdr:spPr>
        <a:xfrm>
          <a:off x="18389111" y="1347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49,389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93" name="直線コネクタ 892"/>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94" name="テキスト ボックス 893"/>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95" name="直線コネクタ 894"/>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96" name="テキスト ボックス 895"/>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97" name="直線コネクタ 896"/>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98" name="テキスト ボックス 897"/>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9" name="直線コネクタ 898"/>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900" name="テキスト ボックス 899"/>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904" name="直線コネクタ 903"/>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905"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906" name="直線コネクタ 90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907"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908" name="直線コネクタ 90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9" name="直線コネクタ 908"/>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910"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1" name="フローチャート : 判断 910"/>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12" name="直線コネクタ 911"/>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913" name="フローチャート : 判断 912"/>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14" name="テキスト ボックス 913"/>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15" name="直線コネクタ 914"/>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89</xdr:row>
      <xdr:rowOff>123189</xdr:rowOff>
    </xdr:from>
    <xdr:to>
      <xdr:col>29</xdr:col>
      <xdr:colOff>568325</xdr:colOff>
      <xdr:row>90</xdr:row>
      <xdr:rowOff>53339</xdr:rowOff>
    </xdr:to>
    <xdr:sp macro="" textlink="">
      <xdr:nvSpPr>
        <xdr:cNvPr id="916" name="フローチャート : 判断 915"/>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69866</xdr:rowOff>
    </xdr:from>
    <xdr:ext cx="313932" cy="259045"/>
    <xdr:sp macro="" textlink="">
      <xdr:nvSpPr>
        <xdr:cNvPr id="917" name="テキスト ボックス 916"/>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18" name="直線コネクタ 917"/>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91</xdr:row>
      <xdr:rowOff>100330</xdr:rowOff>
    </xdr:from>
    <xdr:to>
      <xdr:col>28</xdr:col>
      <xdr:colOff>365125</xdr:colOff>
      <xdr:row>92</xdr:row>
      <xdr:rowOff>30480</xdr:rowOff>
    </xdr:to>
    <xdr:sp macro="" textlink="">
      <xdr:nvSpPr>
        <xdr:cNvPr id="919" name="フローチャート : 判断 918"/>
        <xdr:cNvSpPr/>
      </xdr:nvSpPr>
      <xdr:spPr>
        <a:xfrm>
          <a:off x="19494500" y="157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90</xdr:row>
      <xdr:rowOff>47007</xdr:rowOff>
    </xdr:from>
    <xdr:ext cx="313932" cy="259045"/>
    <xdr:sp macro="" textlink="">
      <xdr:nvSpPr>
        <xdr:cNvPr id="920" name="テキスト ボックス 919"/>
        <xdr:cNvSpPr txBox="1"/>
      </xdr:nvSpPr>
      <xdr:spPr>
        <a:xfrm>
          <a:off x="19388333" y="15477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43180</xdr:rowOff>
    </xdr:from>
    <xdr:to>
      <xdr:col>27</xdr:col>
      <xdr:colOff>161925</xdr:colOff>
      <xdr:row>94</xdr:row>
      <xdr:rowOff>144780</xdr:rowOff>
    </xdr:to>
    <xdr:sp macro="" textlink="">
      <xdr:nvSpPr>
        <xdr:cNvPr id="921" name="フローチャート : 判断 920"/>
        <xdr:cNvSpPr/>
      </xdr:nvSpPr>
      <xdr:spPr>
        <a:xfrm>
          <a:off x="18605500" y="1615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92</xdr:row>
      <xdr:rowOff>161307</xdr:rowOff>
    </xdr:from>
    <xdr:ext cx="313932" cy="259045"/>
    <xdr:sp macro="" textlink="">
      <xdr:nvSpPr>
        <xdr:cNvPr id="922" name="テキスト ボックス 921"/>
        <xdr:cNvSpPr txBox="1"/>
      </xdr:nvSpPr>
      <xdr:spPr>
        <a:xfrm>
          <a:off x="18499333" y="159347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28" name="円/楕円 927"/>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29"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30" name="円/楕円 929"/>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31" name="テキスト ボックス 930"/>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32" name="円/楕円 931"/>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33" name="テキスト ボックス 932"/>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34" name="円/楕円 933"/>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35" name="テキスト ボックス 934"/>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36" name="円/楕円 935"/>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37" name="テキスト ボックス 936"/>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歳出決算総額は、住民一人当たり</a:t>
          </a:r>
          <a:r>
            <a:rPr kumimoji="1" lang="en-US" altLang="ja-JP" sz="1400">
              <a:solidFill>
                <a:schemeClr val="dk1"/>
              </a:solidFill>
              <a:effectLst/>
              <a:latin typeface="+mn-lt"/>
              <a:ea typeface="+mn-ea"/>
              <a:cs typeface="+mn-cs"/>
            </a:rPr>
            <a:t>716</a:t>
          </a:r>
          <a:r>
            <a:rPr kumimoji="1" lang="ja-JP" altLang="ja-JP" sz="1400">
              <a:solidFill>
                <a:schemeClr val="dk1"/>
              </a:solidFill>
              <a:effectLst/>
              <a:latin typeface="+mn-lt"/>
              <a:ea typeface="+mn-ea"/>
              <a:cs typeface="+mn-cs"/>
            </a:rPr>
            <a:t>千円とな</a:t>
          </a:r>
          <a:r>
            <a:rPr kumimoji="1" lang="ja-JP" altLang="en-US" sz="1400">
              <a:solidFill>
                <a:schemeClr val="dk1"/>
              </a:solidFill>
              <a:effectLst/>
              <a:latin typeface="+mn-lt"/>
              <a:ea typeface="+mn-ea"/>
              <a:cs typeface="+mn-cs"/>
            </a:rPr>
            <a:t>り、昨年度より</a:t>
          </a:r>
          <a:r>
            <a:rPr kumimoji="1" lang="en-US" altLang="ja-JP" sz="1400">
              <a:solidFill>
                <a:schemeClr val="dk1"/>
              </a:solidFill>
              <a:effectLst/>
              <a:latin typeface="+mn-lt"/>
              <a:ea typeface="+mn-ea"/>
              <a:cs typeface="+mn-cs"/>
            </a:rPr>
            <a:t>23</a:t>
          </a:r>
          <a:r>
            <a:rPr kumimoji="1" lang="ja-JP" altLang="en-US" sz="1400">
              <a:solidFill>
                <a:schemeClr val="dk1"/>
              </a:solidFill>
              <a:effectLst/>
              <a:latin typeface="+mn-lt"/>
              <a:ea typeface="+mn-ea"/>
              <a:cs typeface="+mn-cs"/>
            </a:rPr>
            <a:t>千円増加した。</a:t>
          </a:r>
          <a:r>
            <a:rPr kumimoji="1" lang="ja-JP" altLang="ja-JP" sz="1400">
              <a:solidFill>
                <a:schemeClr val="dk1"/>
              </a:solidFill>
              <a:effectLst/>
              <a:latin typeface="+mn-lt"/>
              <a:ea typeface="+mn-ea"/>
              <a:cs typeface="+mn-cs"/>
            </a:rPr>
            <a:t>主な構成項目である補助費等は、住民一人当たり</a:t>
          </a:r>
          <a:r>
            <a:rPr kumimoji="1" lang="en-US" altLang="ja-JP" sz="1400">
              <a:solidFill>
                <a:schemeClr val="dk1"/>
              </a:solidFill>
              <a:effectLst/>
              <a:latin typeface="+mn-lt"/>
              <a:ea typeface="+mn-ea"/>
              <a:cs typeface="+mn-cs"/>
            </a:rPr>
            <a:t>121,276</a:t>
          </a:r>
          <a:r>
            <a:rPr kumimoji="1" lang="ja-JP" altLang="ja-JP" sz="1400">
              <a:solidFill>
                <a:schemeClr val="dk1"/>
              </a:solidFill>
              <a:effectLst/>
              <a:latin typeface="+mn-lt"/>
              <a:ea typeface="+mn-ea"/>
              <a:cs typeface="+mn-cs"/>
            </a:rPr>
            <a:t>円となっており、</a:t>
          </a:r>
          <a:r>
            <a:rPr kumimoji="1" lang="en-US" altLang="ja-JP" sz="1400">
              <a:solidFill>
                <a:schemeClr val="dk1"/>
              </a:solidFill>
              <a:effectLst/>
              <a:latin typeface="+mn-lt"/>
              <a:ea typeface="+mn-ea"/>
              <a:cs typeface="+mn-cs"/>
            </a:rPr>
            <a:t>120</a:t>
          </a:r>
          <a:r>
            <a:rPr kumimoji="1" lang="ja-JP" altLang="ja-JP" sz="1400">
              <a:solidFill>
                <a:schemeClr val="dk1"/>
              </a:solidFill>
              <a:effectLst/>
              <a:latin typeface="+mn-lt"/>
              <a:ea typeface="+mn-ea"/>
              <a:cs typeface="+mn-cs"/>
            </a:rPr>
            <a:t>千円程度で推移してきており、高止まりの傾向にある。また</a:t>
          </a:r>
          <a:r>
            <a:rPr kumimoji="1" lang="ja-JP" altLang="en-US" sz="1400">
              <a:solidFill>
                <a:schemeClr val="dk1"/>
              </a:solidFill>
              <a:effectLst/>
              <a:latin typeface="+mn-lt"/>
              <a:ea typeface="+mn-ea"/>
              <a:cs typeface="+mn-cs"/>
            </a:rPr>
            <a:t>、更新整備分の普通建設事業費</a:t>
          </a:r>
          <a:r>
            <a:rPr kumimoji="1" lang="ja-JP" altLang="ja-JP" sz="1400">
              <a:solidFill>
                <a:schemeClr val="dk1"/>
              </a:solidFill>
              <a:effectLst/>
              <a:latin typeface="+mn-lt"/>
              <a:ea typeface="+mn-ea"/>
              <a:cs typeface="+mn-cs"/>
            </a:rPr>
            <a:t>は住民一人当たり</a:t>
          </a:r>
          <a:r>
            <a:rPr kumimoji="1" lang="en-US" altLang="ja-JP" sz="1400">
              <a:solidFill>
                <a:schemeClr val="dk1"/>
              </a:solidFill>
              <a:effectLst/>
              <a:latin typeface="+mn-lt"/>
              <a:ea typeface="+mn-ea"/>
              <a:cs typeface="+mn-cs"/>
            </a:rPr>
            <a:t>58,295</a:t>
          </a:r>
          <a:r>
            <a:rPr kumimoji="1" lang="ja-JP" altLang="ja-JP" sz="1400">
              <a:solidFill>
                <a:schemeClr val="dk1"/>
              </a:solidFill>
              <a:effectLst/>
              <a:latin typeface="+mn-lt"/>
              <a:ea typeface="+mn-ea"/>
              <a:cs typeface="+mn-cs"/>
            </a:rPr>
            <a:t>円となり、昨年度より</a:t>
          </a:r>
          <a:r>
            <a:rPr kumimoji="1" lang="en-US" altLang="ja-JP" sz="1400">
              <a:solidFill>
                <a:schemeClr val="dk1"/>
              </a:solidFill>
              <a:effectLst/>
              <a:latin typeface="+mn-lt"/>
              <a:ea typeface="+mn-ea"/>
              <a:cs typeface="+mn-cs"/>
            </a:rPr>
            <a:t>27,358</a:t>
          </a:r>
          <a:r>
            <a:rPr kumimoji="1" lang="ja-JP" altLang="ja-JP" sz="1400">
              <a:solidFill>
                <a:schemeClr val="dk1"/>
              </a:solidFill>
              <a:effectLst/>
              <a:latin typeface="+mn-lt"/>
              <a:ea typeface="+mn-ea"/>
              <a:cs typeface="+mn-cs"/>
            </a:rPr>
            <a:t>円</a:t>
          </a:r>
          <a:r>
            <a:rPr kumimoji="1" lang="ja-JP" altLang="en-US" sz="1400">
              <a:solidFill>
                <a:schemeClr val="dk1"/>
              </a:solidFill>
              <a:effectLst/>
              <a:latin typeface="+mn-lt"/>
              <a:ea typeface="+mn-ea"/>
              <a:cs typeface="+mn-cs"/>
            </a:rPr>
            <a:t>減少しているものの、</a:t>
          </a:r>
          <a:r>
            <a:rPr kumimoji="1" lang="ja-JP" altLang="ja-JP" sz="1400">
              <a:solidFill>
                <a:schemeClr val="dk1"/>
              </a:solidFill>
              <a:effectLst/>
              <a:latin typeface="+mn-lt"/>
              <a:ea typeface="+mn-ea"/>
              <a:cs typeface="+mn-cs"/>
            </a:rPr>
            <a:t>類似団体平均と比べて</a:t>
          </a:r>
          <a:r>
            <a:rPr kumimoji="1" lang="ja-JP" altLang="en-US" sz="1400">
              <a:solidFill>
                <a:schemeClr val="dk1"/>
              </a:solidFill>
              <a:effectLst/>
              <a:latin typeface="+mn-lt"/>
              <a:ea typeface="+mn-ea"/>
              <a:cs typeface="+mn-cs"/>
            </a:rPr>
            <a:t>高い傾向にある</a:t>
          </a:r>
          <a:r>
            <a:rPr kumimoji="1" lang="ja-JP" altLang="ja-JP" sz="1400">
              <a:solidFill>
                <a:schemeClr val="dk1"/>
              </a:solidFill>
              <a:effectLst/>
              <a:latin typeface="+mn-lt"/>
              <a:ea typeface="+mn-ea"/>
              <a:cs typeface="+mn-cs"/>
            </a:rPr>
            <a:t>。これは、市内の各施設の老朽化等により、大規模修繕・耐震化による工事等の事業の増加によるものである。このため、公共施設等総合管理計画</a:t>
          </a:r>
          <a:r>
            <a:rPr kumimoji="1" lang="ja-JP" altLang="en-US" sz="1400">
              <a:solidFill>
                <a:schemeClr val="dk1"/>
              </a:solidFill>
              <a:effectLst/>
              <a:latin typeface="+mn-lt"/>
              <a:ea typeface="+mn-ea"/>
              <a:cs typeface="+mn-cs"/>
            </a:rPr>
            <a:t>や緊急性を考慮して</a:t>
          </a:r>
          <a:r>
            <a:rPr kumimoji="1" lang="ja-JP" altLang="ja-JP" sz="1400">
              <a:solidFill>
                <a:schemeClr val="dk1"/>
              </a:solidFill>
              <a:effectLst/>
              <a:latin typeface="+mn-lt"/>
              <a:ea typeface="+mn-ea"/>
              <a:cs typeface="+mn-cs"/>
            </a:rPr>
            <a:t>事業の取捨選択を徹底し、事業費の減少を目指すこととする。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北海道砂川市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17,565
17,542
78.68
12,981,006
12,569,398
410,996
6,754,909
12,024,646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10.4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123063</xdr:rowOff>
    </xdr:from>
    <xdr:to>
      <xdr:col>6</xdr:col>
      <xdr:colOff>510540</xdr:colOff>
      <xdr:row>39</xdr:row>
      <xdr:rowOff>36703</xdr:rowOff>
    </xdr:to>
    <xdr:cxnSp macro="">
      <xdr:nvCxnSpPr>
        <xdr:cNvPr id="56" name="直線コネクタ 55"/>
        <xdr:cNvCxnSpPr/>
      </xdr:nvCxnSpPr>
      <xdr:spPr>
        <a:xfrm flipV="1">
          <a:off x="4633595" y="5095113"/>
          <a:ext cx="1270" cy="1628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40530</xdr:rowOff>
    </xdr:from>
    <xdr:ext cx="469744" cy="259045"/>
    <xdr:sp macro="" textlink="">
      <xdr:nvSpPr>
        <xdr:cNvPr id="57" name="議会費最小値テキスト"/>
        <xdr:cNvSpPr txBox="1"/>
      </xdr:nvSpPr>
      <xdr:spPr>
        <a:xfrm>
          <a:off x="4686300" y="67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3,061</a:t>
          </a:r>
          <a:endParaRPr kumimoji="1" lang="ja-JP" altLang="en-US" sz="1000" b="1">
            <a:latin typeface="ＭＳ Ｐゴシック"/>
          </a:endParaRPr>
        </a:p>
      </xdr:txBody>
    </xdr:sp>
    <xdr:clientData/>
  </xdr:oneCellAnchor>
  <xdr:twoCellAnchor>
    <xdr:from>
      <xdr:col>6</xdr:col>
      <xdr:colOff>422275</xdr:colOff>
      <xdr:row>39</xdr:row>
      <xdr:rowOff>36703</xdr:rowOff>
    </xdr:from>
    <xdr:to>
      <xdr:col>6</xdr:col>
      <xdr:colOff>600075</xdr:colOff>
      <xdr:row>39</xdr:row>
      <xdr:rowOff>36703</xdr:rowOff>
    </xdr:to>
    <xdr:cxnSp macro="">
      <xdr:nvCxnSpPr>
        <xdr:cNvPr id="58" name="直線コネクタ 57"/>
        <xdr:cNvCxnSpPr/>
      </xdr:nvCxnSpPr>
      <xdr:spPr>
        <a:xfrm>
          <a:off x="4546600" y="672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69740</xdr:rowOff>
    </xdr:from>
    <xdr:ext cx="534377" cy="259045"/>
    <xdr:sp macro="" textlink="">
      <xdr:nvSpPr>
        <xdr:cNvPr id="59" name="議会費最大値テキスト"/>
        <xdr:cNvSpPr txBox="1"/>
      </xdr:nvSpPr>
      <xdr:spPr>
        <a:xfrm>
          <a:off x="4686300" y="487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15,881</a:t>
          </a:r>
          <a:endParaRPr kumimoji="1" lang="ja-JP" altLang="en-US" sz="1000" b="1">
            <a:latin typeface="ＭＳ Ｐゴシック"/>
          </a:endParaRPr>
        </a:p>
      </xdr:txBody>
    </xdr:sp>
    <xdr:clientData/>
  </xdr:oneCellAnchor>
  <xdr:twoCellAnchor>
    <xdr:from>
      <xdr:col>6</xdr:col>
      <xdr:colOff>422275</xdr:colOff>
      <xdr:row>29</xdr:row>
      <xdr:rowOff>123063</xdr:rowOff>
    </xdr:from>
    <xdr:to>
      <xdr:col>6</xdr:col>
      <xdr:colOff>600075</xdr:colOff>
      <xdr:row>29</xdr:row>
      <xdr:rowOff>123063</xdr:rowOff>
    </xdr:to>
    <xdr:cxnSp macro="">
      <xdr:nvCxnSpPr>
        <xdr:cNvPr id="60" name="直線コネクタ 59"/>
        <xdr:cNvCxnSpPr/>
      </xdr:nvCxnSpPr>
      <xdr:spPr>
        <a:xfrm>
          <a:off x="4546600" y="509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51181</xdr:rowOff>
    </xdr:from>
    <xdr:to>
      <xdr:col>6</xdr:col>
      <xdr:colOff>511175</xdr:colOff>
      <xdr:row>35</xdr:row>
      <xdr:rowOff>109601</xdr:rowOff>
    </xdr:to>
    <xdr:cxnSp macro="">
      <xdr:nvCxnSpPr>
        <xdr:cNvPr id="61" name="直線コネクタ 60"/>
        <xdr:cNvCxnSpPr/>
      </xdr:nvCxnSpPr>
      <xdr:spPr>
        <a:xfrm>
          <a:off x="3797300" y="6051931"/>
          <a:ext cx="8382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51325</xdr:rowOff>
    </xdr:from>
    <xdr:ext cx="469744" cy="259045"/>
    <xdr:sp macro="" textlink="">
      <xdr:nvSpPr>
        <xdr:cNvPr id="62" name="議会費平均値テキスト"/>
        <xdr:cNvSpPr txBox="1"/>
      </xdr:nvSpPr>
      <xdr:spPr>
        <a:xfrm>
          <a:off x="4686300" y="6394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5,076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72898</xdr:rowOff>
    </xdr:from>
    <xdr:to>
      <xdr:col>6</xdr:col>
      <xdr:colOff>561975</xdr:colOff>
      <xdr:row>38</xdr:row>
      <xdr:rowOff>3048</xdr:rowOff>
    </xdr:to>
    <xdr:sp macro="" textlink="">
      <xdr:nvSpPr>
        <xdr:cNvPr id="63" name="フローチャート : 判断 62"/>
        <xdr:cNvSpPr/>
      </xdr:nvSpPr>
      <xdr:spPr>
        <a:xfrm>
          <a:off x="45847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51181</xdr:rowOff>
    </xdr:from>
    <xdr:to>
      <xdr:col>5</xdr:col>
      <xdr:colOff>358775</xdr:colOff>
      <xdr:row>35</xdr:row>
      <xdr:rowOff>101727</xdr:rowOff>
    </xdr:to>
    <xdr:cxnSp macro="">
      <xdr:nvCxnSpPr>
        <xdr:cNvPr id="64" name="直線コネクタ 63"/>
        <xdr:cNvCxnSpPr/>
      </xdr:nvCxnSpPr>
      <xdr:spPr>
        <a:xfrm flipV="1">
          <a:off x="2908300" y="6051931"/>
          <a:ext cx="889000" cy="5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46609</xdr:rowOff>
    </xdr:from>
    <xdr:to>
      <xdr:col>5</xdr:col>
      <xdr:colOff>409575</xdr:colOff>
      <xdr:row>37</xdr:row>
      <xdr:rowOff>148209</xdr:rowOff>
    </xdr:to>
    <xdr:sp macro="" textlink="">
      <xdr:nvSpPr>
        <xdr:cNvPr id="65" name="フローチャート : 判断 64"/>
        <xdr:cNvSpPr/>
      </xdr:nvSpPr>
      <xdr:spPr>
        <a:xfrm>
          <a:off x="3746500" y="639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139336</xdr:rowOff>
    </xdr:from>
    <xdr:ext cx="469744" cy="259045"/>
    <xdr:sp macro="" textlink="">
      <xdr:nvSpPr>
        <xdr:cNvPr id="66" name="テキスト ボックス 65"/>
        <xdr:cNvSpPr txBox="1"/>
      </xdr:nvSpPr>
      <xdr:spPr>
        <a:xfrm>
          <a:off x="3562427" y="648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97155</xdr:rowOff>
    </xdr:from>
    <xdr:to>
      <xdr:col>4</xdr:col>
      <xdr:colOff>155575</xdr:colOff>
      <xdr:row>35</xdr:row>
      <xdr:rowOff>101727</xdr:rowOff>
    </xdr:to>
    <xdr:cxnSp macro="">
      <xdr:nvCxnSpPr>
        <xdr:cNvPr id="67" name="直線コネクタ 66"/>
        <xdr:cNvCxnSpPr/>
      </xdr:nvCxnSpPr>
      <xdr:spPr>
        <a:xfrm>
          <a:off x="2019300" y="609790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45212</xdr:rowOff>
    </xdr:from>
    <xdr:to>
      <xdr:col>4</xdr:col>
      <xdr:colOff>206375</xdr:colOff>
      <xdr:row>37</xdr:row>
      <xdr:rowOff>146812</xdr:rowOff>
    </xdr:to>
    <xdr:sp macro="" textlink="">
      <xdr:nvSpPr>
        <xdr:cNvPr id="68" name="フローチャート : 判断 67"/>
        <xdr:cNvSpPr/>
      </xdr:nvSpPr>
      <xdr:spPr>
        <a:xfrm>
          <a:off x="2857500" y="63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137939</xdr:rowOff>
    </xdr:from>
    <xdr:ext cx="469744" cy="259045"/>
    <xdr:sp macro="" textlink="">
      <xdr:nvSpPr>
        <xdr:cNvPr id="69" name="テキスト ボックス 68"/>
        <xdr:cNvSpPr txBox="1"/>
      </xdr:nvSpPr>
      <xdr:spPr>
        <a:xfrm>
          <a:off x="2673427" y="648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63119</xdr:rowOff>
    </xdr:from>
    <xdr:to>
      <xdr:col>2</xdr:col>
      <xdr:colOff>638175</xdr:colOff>
      <xdr:row>35</xdr:row>
      <xdr:rowOff>97155</xdr:rowOff>
    </xdr:to>
    <xdr:cxnSp macro="">
      <xdr:nvCxnSpPr>
        <xdr:cNvPr id="70" name="直線コネクタ 69"/>
        <xdr:cNvCxnSpPr/>
      </xdr:nvCxnSpPr>
      <xdr:spPr>
        <a:xfrm>
          <a:off x="1130300" y="6063869"/>
          <a:ext cx="889000" cy="3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54356</xdr:rowOff>
    </xdr:from>
    <xdr:to>
      <xdr:col>3</xdr:col>
      <xdr:colOff>3175</xdr:colOff>
      <xdr:row>37</xdr:row>
      <xdr:rowOff>155956</xdr:rowOff>
    </xdr:to>
    <xdr:sp macro="" textlink="">
      <xdr:nvSpPr>
        <xdr:cNvPr id="71" name="フローチャート : 判断 70"/>
        <xdr:cNvSpPr/>
      </xdr:nvSpPr>
      <xdr:spPr>
        <a:xfrm>
          <a:off x="1968500" y="63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147083</xdr:rowOff>
    </xdr:from>
    <xdr:ext cx="469744" cy="259045"/>
    <xdr:sp macro="" textlink="">
      <xdr:nvSpPr>
        <xdr:cNvPr id="72" name="テキスト ボックス 71"/>
        <xdr:cNvSpPr txBox="1"/>
      </xdr:nvSpPr>
      <xdr:spPr>
        <a:xfrm>
          <a:off x="1784427" y="649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29718</xdr:rowOff>
    </xdr:from>
    <xdr:to>
      <xdr:col>1</xdr:col>
      <xdr:colOff>485775</xdr:colOff>
      <xdr:row>37</xdr:row>
      <xdr:rowOff>131318</xdr:rowOff>
    </xdr:to>
    <xdr:sp macro="" textlink="">
      <xdr:nvSpPr>
        <xdr:cNvPr id="73" name="フローチャート : 判断 72"/>
        <xdr:cNvSpPr/>
      </xdr:nvSpPr>
      <xdr:spPr>
        <a:xfrm>
          <a:off x="1079500" y="63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122445</xdr:rowOff>
    </xdr:from>
    <xdr:ext cx="469744" cy="259045"/>
    <xdr:sp macro="" textlink="">
      <xdr:nvSpPr>
        <xdr:cNvPr id="74" name="テキスト ボックス 73"/>
        <xdr:cNvSpPr txBox="1"/>
      </xdr:nvSpPr>
      <xdr:spPr>
        <a:xfrm>
          <a:off x="895427" y="646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58801</xdr:rowOff>
    </xdr:from>
    <xdr:to>
      <xdr:col>6</xdr:col>
      <xdr:colOff>561975</xdr:colOff>
      <xdr:row>35</xdr:row>
      <xdr:rowOff>160401</xdr:rowOff>
    </xdr:to>
    <xdr:sp macro="" textlink="">
      <xdr:nvSpPr>
        <xdr:cNvPr id="80" name="円/楕円 79"/>
        <xdr:cNvSpPr/>
      </xdr:nvSpPr>
      <xdr:spPr>
        <a:xfrm>
          <a:off x="4584700" y="605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81678</xdr:rowOff>
    </xdr:from>
    <xdr:ext cx="469744" cy="259045"/>
    <xdr:sp macro="" textlink="">
      <xdr:nvSpPr>
        <xdr:cNvPr id="81" name="議会費該当値テキスト"/>
        <xdr:cNvSpPr txBox="1"/>
      </xdr:nvSpPr>
      <xdr:spPr>
        <a:xfrm>
          <a:off x="4686300" y="591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7,887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381</xdr:rowOff>
    </xdr:from>
    <xdr:to>
      <xdr:col>5</xdr:col>
      <xdr:colOff>409575</xdr:colOff>
      <xdr:row>35</xdr:row>
      <xdr:rowOff>101981</xdr:rowOff>
    </xdr:to>
    <xdr:sp macro="" textlink="">
      <xdr:nvSpPr>
        <xdr:cNvPr id="82" name="円/楕円 81"/>
        <xdr:cNvSpPr/>
      </xdr:nvSpPr>
      <xdr:spPr>
        <a:xfrm>
          <a:off x="3746500" y="600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118508</xdr:rowOff>
    </xdr:from>
    <xdr:ext cx="469744" cy="259045"/>
    <xdr:sp macro="" textlink="">
      <xdr:nvSpPr>
        <xdr:cNvPr id="83" name="テキスト ボックス 82"/>
        <xdr:cNvSpPr txBox="1"/>
      </xdr:nvSpPr>
      <xdr:spPr>
        <a:xfrm>
          <a:off x="3562427" y="577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50927</xdr:rowOff>
    </xdr:from>
    <xdr:to>
      <xdr:col>4</xdr:col>
      <xdr:colOff>206375</xdr:colOff>
      <xdr:row>35</xdr:row>
      <xdr:rowOff>152527</xdr:rowOff>
    </xdr:to>
    <xdr:sp macro="" textlink="">
      <xdr:nvSpPr>
        <xdr:cNvPr id="84" name="円/楕円 83"/>
        <xdr:cNvSpPr/>
      </xdr:nvSpPr>
      <xdr:spPr>
        <a:xfrm>
          <a:off x="2857500" y="605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169054</xdr:rowOff>
    </xdr:from>
    <xdr:ext cx="469744" cy="259045"/>
    <xdr:sp macro="" textlink="">
      <xdr:nvSpPr>
        <xdr:cNvPr id="85" name="テキスト ボックス 84"/>
        <xdr:cNvSpPr txBox="1"/>
      </xdr:nvSpPr>
      <xdr:spPr>
        <a:xfrm>
          <a:off x="2673427" y="58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46355</xdr:rowOff>
    </xdr:from>
    <xdr:to>
      <xdr:col>3</xdr:col>
      <xdr:colOff>3175</xdr:colOff>
      <xdr:row>35</xdr:row>
      <xdr:rowOff>147955</xdr:rowOff>
    </xdr:to>
    <xdr:sp macro="" textlink="">
      <xdr:nvSpPr>
        <xdr:cNvPr id="86" name="円/楕円 85"/>
        <xdr:cNvSpPr/>
      </xdr:nvSpPr>
      <xdr:spPr>
        <a:xfrm>
          <a:off x="19685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164482</xdr:rowOff>
    </xdr:from>
    <xdr:ext cx="469744" cy="259045"/>
    <xdr:sp macro="" textlink="">
      <xdr:nvSpPr>
        <xdr:cNvPr id="87" name="テキスト ボックス 86"/>
        <xdr:cNvSpPr txBox="1"/>
      </xdr:nvSpPr>
      <xdr:spPr>
        <a:xfrm>
          <a:off x="1784427" y="58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12319</xdr:rowOff>
    </xdr:from>
    <xdr:to>
      <xdr:col>1</xdr:col>
      <xdr:colOff>485775</xdr:colOff>
      <xdr:row>35</xdr:row>
      <xdr:rowOff>113919</xdr:rowOff>
    </xdr:to>
    <xdr:sp macro="" textlink="">
      <xdr:nvSpPr>
        <xdr:cNvPr id="88" name="円/楕円 87"/>
        <xdr:cNvSpPr/>
      </xdr:nvSpPr>
      <xdr:spPr>
        <a:xfrm>
          <a:off x="1079500" y="601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130446</xdr:rowOff>
    </xdr:from>
    <xdr:ext cx="469744" cy="259045"/>
    <xdr:sp macro="" textlink="">
      <xdr:nvSpPr>
        <xdr:cNvPr id="89" name="テキスト ボックス 88"/>
        <xdr:cNvSpPr txBox="1"/>
      </xdr:nvSpPr>
      <xdr:spPr>
        <a:xfrm>
          <a:off x="895427" y="578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107211</xdr:rowOff>
    </xdr:from>
    <xdr:to>
      <xdr:col>6</xdr:col>
      <xdr:colOff>510540</xdr:colOff>
      <xdr:row>57</xdr:row>
      <xdr:rowOff>126940</xdr:rowOff>
    </xdr:to>
    <xdr:cxnSp macro="">
      <xdr:nvCxnSpPr>
        <xdr:cNvPr id="111" name="直線コネクタ 110"/>
        <xdr:cNvCxnSpPr/>
      </xdr:nvCxnSpPr>
      <xdr:spPr>
        <a:xfrm flipV="1">
          <a:off x="4633595" y="8851161"/>
          <a:ext cx="1270" cy="10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130767</xdr:rowOff>
    </xdr:from>
    <xdr:ext cx="534377" cy="259045"/>
    <xdr:sp macro="" textlink="">
      <xdr:nvSpPr>
        <xdr:cNvPr id="112" name="総務費最小値テキスト"/>
        <xdr:cNvSpPr txBox="1"/>
      </xdr:nvSpPr>
      <xdr:spPr>
        <a:xfrm>
          <a:off x="4686300" y="990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40,291</a:t>
          </a:r>
          <a:endParaRPr kumimoji="1" lang="ja-JP" altLang="en-US" sz="1000" b="1">
            <a:latin typeface="ＭＳ Ｐゴシック"/>
          </a:endParaRPr>
        </a:p>
      </xdr:txBody>
    </xdr:sp>
    <xdr:clientData/>
  </xdr:oneCellAnchor>
  <xdr:twoCellAnchor>
    <xdr:from>
      <xdr:col>6</xdr:col>
      <xdr:colOff>422275</xdr:colOff>
      <xdr:row>57</xdr:row>
      <xdr:rowOff>126940</xdr:rowOff>
    </xdr:from>
    <xdr:to>
      <xdr:col>6</xdr:col>
      <xdr:colOff>600075</xdr:colOff>
      <xdr:row>57</xdr:row>
      <xdr:rowOff>126940</xdr:rowOff>
    </xdr:to>
    <xdr:cxnSp macro="">
      <xdr:nvCxnSpPr>
        <xdr:cNvPr id="113" name="直線コネクタ 112"/>
        <xdr:cNvCxnSpPr/>
      </xdr:nvCxnSpPr>
      <xdr:spPr>
        <a:xfrm>
          <a:off x="4546600" y="989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53888</xdr:rowOff>
    </xdr:from>
    <xdr:ext cx="599010" cy="259045"/>
    <xdr:sp macro="" textlink="">
      <xdr:nvSpPr>
        <xdr:cNvPr id="114" name="総務費最大値テキスト"/>
        <xdr:cNvSpPr txBox="1"/>
      </xdr:nvSpPr>
      <xdr:spPr>
        <a:xfrm>
          <a:off x="4686300" y="862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269,606</a:t>
          </a:r>
          <a:endParaRPr kumimoji="1" lang="ja-JP" altLang="en-US" sz="1000" b="1">
            <a:latin typeface="ＭＳ Ｐゴシック"/>
          </a:endParaRPr>
        </a:p>
      </xdr:txBody>
    </xdr:sp>
    <xdr:clientData/>
  </xdr:oneCellAnchor>
  <xdr:twoCellAnchor>
    <xdr:from>
      <xdr:col>6</xdr:col>
      <xdr:colOff>422275</xdr:colOff>
      <xdr:row>51</xdr:row>
      <xdr:rowOff>107211</xdr:rowOff>
    </xdr:from>
    <xdr:to>
      <xdr:col>6</xdr:col>
      <xdr:colOff>600075</xdr:colOff>
      <xdr:row>51</xdr:row>
      <xdr:rowOff>107211</xdr:rowOff>
    </xdr:to>
    <xdr:cxnSp macro="">
      <xdr:nvCxnSpPr>
        <xdr:cNvPr id="115" name="直線コネクタ 114"/>
        <xdr:cNvCxnSpPr/>
      </xdr:nvCxnSpPr>
      <xdr:spPr>
        <a:xfrm>
          <a:off x="4546600" y="885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39098</xdr:rowOff>
    </xdr:from>
    <xdr:to>
      <xdr:col>6</xdr:col>
      <xdr:colOff>511175</xdr:colOff>
      <xdr:row>57</xdr:row>
      <xdr:rowOff>12526</xdr:rowOff>
    </xdr:to>
    <xdr:cxnSp macro="">
      <xdr:nvCxnSpPr>
        <xdr:cNvPr id="116" name="直線コネクタ 115"/>
        <xdr:cNvCxnSpPr/>
      </xdr:nvCxnSpPr>
      <xdr:spPr>
        <a:xfrm flipV="1">
          <a:off x="3797300" y="9640298"/>
          <a:ext cx="838200" cy="14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63770</xdr:rowOff>
    </xdr:from>
    <xdr:ext cx="534377" cy="259045"/>
    <xdr:sp macro="" textlink="">
      <xdr:nvSpPr>
        <xdr:cNvPr id="117" name="総務費平均値テキスト"/>
        <xdr:cNvSpPr txBox="1"/>
      </xdr:nvSpPr>
      <xdr:spPr>
        <a:xfrm>
          <a:off x="4686300" y="966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75,778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85343</xdr:rowOff>
    </xdr:from>
    <xdr:to>
      <xdr:col>6</xdr:col>
      <xdr:colOff>561975</xdr:colOff>
      <xdr:row>57</xdr:row>
      <xdr:rowOff>15493</xdr:rowOff>
    </xdr:to>
    <xdr:sp macro="" textlink="">
      <xdr:nvSpPr>
        <xdr:cNvPr id="118" name="フローチャート : 判断 117"/>
        <xdr:cNvSpPr/>
      </xdr:nvSpPr>
      <xdr:spPr>
        <a:xfrm>
          <a:off x="4584700" y="968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11250</xdr:rowOff>
    </xdr:from>
    <xdr:to>
      <xdr:col>5</xdr:col>
      <xdr:colOff>358775</xdr:colOff>
      <xdr:row>57</xdr:row>
      <xdr:rowOff>12526</xdr:rowOff>
    </xdr:to>
    <xdr:cxnSp macro="">
      <xdr:nvCxnSpPr>
        <xdr:cNvPr id="119" name="直線コネクタ 118"/>
        <xdr:cNvCxnSpPr/>
      </xdr:nvCxnSpPr>
      <xdr:spPr>
        <a:xfrm>
          <a:off x="2908300" y="9783900"/>
          <a:ext cx="889000" cy="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120785</xdr:rowOff>
    </xdr:from>
    <xdr:to>
      <xdr:col>5</xdr:col>
      <xdr:colOff>409575</xdr:colOff>
      <xdr:row>57</xdr:row>
      <xdr:rowOff>50935</xdr:rowOff>
    </xdr:to>
    <xdr:sp macro="" textlink="">
      <xdr:nvSpPr>
        <xdr:cNvPr id="120" name="フローチャート : 判断 119"/>
        <xdr:cNvSpPr/>
      </xdr:nvSpPr>
      <xdr:spPr>
        <a:xfrm>
          <a:off x="3746500" y="97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67462</xdr:rowOff>
    </xdr:from>
    <xdr:ext cx="534377" cy="259045"/>
    <xdr:sp macro="" textlink="">
      <xdr:nvSpPr>
        <xdr:cNvPr id="121" name="テキスト ボックス 120"/>
        <xdr:cNvSpPr txBox="1"/>
      </xdr:nvSpPr>
      <xdr:spPr>
        <a:xfrm>
          <a:off x="3530111" y="949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68,026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11250</xdr:rowOff>
    </xdr:from>
    <xdr:to>
      <xdr:col>4</xdr:col>
      <xdr:colOff>155575</xdr:colOff>
      <xdr:row>57</xdr:row>
      <xdr:rowOff>60842</xdr:rowOff>
    </xdr:to>
    <xdr:cxnSp macro="">
      <xdr:nvCxnSpPr>
        <xdr:cNvPr id="122" name="直線コネクタ 121"/>
        <xdr:cNvCxnSpPr/>
      </xdr:nvCxnSpPr>
      <xdr:spPr>
        <a:xfrm flipV="1">
          <a:off x="2019300" y="9783900"/>
          <a:ext cx="889000" cy="4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50674</xdr:rowOff>
    </xdr:from>
    <xdr:to>
      <xdr:col>2</xdr:col>
      <xdr:colOff>638175</xdr:colOff>
      <xdr:row>57</xdr:row>
      <xdr:rowOff>60842</xdr:rowOff>
    </xdr:to>
    <xdr:cxnSp macro="">
      <xdr:nvCxnSpPr>
        <xdr:cNvPr id="125" name="直線コネクタ 124"/>
        <xdr:cNvCxnSpPr/>
      </xdr:nvCxnSpPr>
      <xdr:spPr>
        <a:xfrm>
          <a:off x="1130300" y="9823324"/>
          <a:ext cx="889000" cy="1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159748</xdr:rowOff>
    </xdr:from>
    <xdr:to>
      <xdr:col>6</xdr:col>
      <xdr:colOff>561975</xdr:colOff>
      <xdr:row>56</xdr:row>
      <xdr:rowOff>89898</xdr:rowOff>
    </xdr:to>
    <xdr:sp macro="" textlink="">
      <xdr:nvSpPr>
        <xdr:cNvPr id="135" name="円/楕円 134"/>
        <xdr:cNvSpPr/>
      </xdr:nvSpPr>
      <xdr:spPr>
        <a:xfrm>
          <a:off x="4584700" y="958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11175</xdr:rowOff>
    </xdr:from>
    <xdr:ext cx="534377" cy="259045"/>
    <xdr:sp macro="" textlink="">
      <xdr:nvSpPr>
        <xdr:cNvPr id="136" name="総務費該当値テキスト"/>
        <xdr:cNvSpPr txBox="1"/>
      </xdr:nvSpPr>
      <xdr:spPr>
        <a:xfrm>
          <a:off x="4686300" y="94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97,004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133176</xdr:rowOff>
    </xdr:from>
    <xdr:to>
      <xdr:col>5</xdr:col>
      <xdr:colOff>409575</xdr:colOff>
      <xdr:row>57</xdr:row>
      <xdr:rowOff>63326</xdr:rowOff>
    </xdr:to>
    <xdr:sp macro="" textlink="">
      <xdr:nvSpPr>
        <xdr:cNvPr id="137" name="円/楕円 136"/>
        <xdr:cNvSpPr/>
      </xdr:nvSpPr>
      <xdr:spPr>
        <a:xfrm>
          <a:off x="3746500" y="973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54453</xdr:rowOff>
    </xdr:from>
    <xdr:ext cx="534377" cy="259045"/>
    <xdr:sp macro="" textlink="">
      <xdr:nvSpPr>
        <xdr:cNvPr id="138" name="テキスト ボックス 137"/>
        <xdr:cNvSpPr txBox="1"/>
      </xdr:nvSpPr>
      <xdr:spPr>
        <a:xfrm>
          <a:off x="3530111" y="982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65,316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131900</xdr:rowOff>
    </xdr:from>
    <xdr:to>
      <xdr:col>4</xdr:col>
      <xdr:colOff>206375</xdr:colOff>
      <xdr:row>57</xdr:row>
      <xdr:rowOff>62050</xdr:rowOff>
    </xdr:to>
    <xdr:sp macro="" textlink="">
      <xdr:nvSpPr>
        <xdr:cNvPr id="139" name="円/楕円 138"/>
        <xdr:cNvSpPr/>
      </xdr:nvSpPr>
      <xdr:spPr>
        <a:xfrm>
          <a:off x="2857500" y="97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53177</xdr:rowOff>
    </xdr:from>
    <xdr:ext cx="534377" cy="259045"/>
    <xdr:sp macro="" textlink="">
      <xdr:nvSpPr>
        <xdr:cNvPr id="140" name="テキスト ボックス 139"/>
        <xdr:cNvSpPr txBox="1"/>
      </xdr:nvSpPr>
      <xdr:spPr>
        <a:xfrm>
          <a:off x="2641111" y="982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65,595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10042</xdr:rowOff>
    </xdr:from>
    <xdr:to>
      <xdr:col>3</xdr:col>
      <xdr:colOff>3175</xdr:colOff>
      <xdr:row>57</xdr:row>
      <xdr:rowOff>111642</xdr:rowOff>
    </xdr:to>
    <xdr:sp macro="" textlink="">
      <xdr:nvSpPr>
        <xdr:cNvPr id="141" name="円/楕円 140"/>
        <xdr:cNvSpPr/>
      </xdr:nvSpPr>
      <xdr:spPr>
        <a:xfrm>
          <a:off x="1968500" y="978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102769</xdr:rowOff>
    </xdr:from>
    <xdr:ext cx="534377" cy="259045"/>
    <xdr:sp macro="" textlink="">
      <xdr:nvSpPr>
        <xdr:cNvPr id="142" name="テキスト ボックス 141"/>
        <xdr:cNvSpPr txBox="1"/>
      </xdr:nvSpPr>
      <xdr:spPr>
        <a:xfrm>
          <a:off x="1752111" y="987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54,748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171324</xdr:rowOff>
    </xdr:from>
    <xdr:to>
      <xdr:col>1</xdr:col>
      <xdr:colOff>485775</xdr:colOff>
      <xdr:row>57</xdr:row>
      <xdr:rowOff>101474</xdr:rowOff>
    </xdr:to>
    <xdr:sp macro="" textlink="">
      <xdr:nvSpPr>
        <xdr:cNvPr id="143" name="円/楕円 142"/>
        <xdr:cNvSpPr/>
      </xdr:nvSpPr>
      <xdr:spPr>
        <a:xfrm>
          <a:off x="1079500" y="977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92601</xdr:rowOff>
    </xdr:from>
    <xdr:ext cx="534377" cy="259045"/>
    <xdr:sp macro="" textlink="">
      <xdr:nvSpPr>
        <xdr:cNvPr id="144" name="テキスト ボックス 143"/>
        <xdr:cNvSpPr txBox="1"/>
      </xdr:nvSpPr>
      <xdr:spPr>
        <a:xfrm>
          <a:off x="863111" y="986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56,972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107787</xdr:rowOff>
    </xdr:from>
    <xdr:to>
      <xdr:col>6</xdr:col>
      <xdr:colOff>510540</xdr:colOff>
      <xdr:row>77</xdr:row>
      <xdr:rowOff>157201</xdr:rowOff>
    </xdr:to>
    <xdr:cxnSp macro="">
      <xdr:nvCxnSpPr>
        <xdr:cNvPr id="167" name="直線コネクタ 166"/>
        <xdr:cNvCxnSpPr/>
      </xdr:nvCxnSpPr>
      <xdr:spPr>
        <a:xfrm flipV="1">
          <a:off x="4633595" y="12280737"/>
          <a:ext cx="1270" cy="1078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161028</xdr:rowOff>
    </xdr:from>
    <xdr:ext cx="599010" cy="259045"/>
    <xdr:sp macro="" textlink="">
      <xdr:nvSpPr>
        <xdr:cNvPr id="168" name="民生費最小値テキスト"/>
        <xdr:cNvSpPr txBox="1"/>
      </xdr:nvSpPr>
      <xdr:spPr>
        <a:xfrm>
          <a:off x="4686300" y="1336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133,672</a:t>
          </a:r>
          <a:endParaRPr kumimoji="1" lang="ja-JP" altLang="en-US" sz="1000" b="1">
            <a:latin typeface="ＭＳ Ｐゴシック"/>
          </a:endParaRPr>
        </a:p>
      </xdr:txBody>
    </xdr:sp>
    <xdr:clientData/>
  </xdr:oneCellAnchor>
  <xdr:twoCellAnchor>
    <xdr:from>
      <xdr:col>6</xdr:col>
      <xdr:colOff>422275</xdr:colOff>
      <xdr:row>77</xdr:row>
      <xdr:rowOff>157201</xdr:rowOff>
    </xdr:from>
    <xdr:to>
      <xdr:col>6</xdr:col>
      <xdr:colOff>600075</xdr:colOff>
      <xdr:row>77</xdr:row>
      <xdr:rowOff>157201</xdr:rowOff>
    </xdr:to>
    <xdr:cxnSp macro="">
      <xdr:nvCxnSpPr>
        <xdr:cNvPr id="169" name="直線コネクタ 168"/>
        <xdr:cNvCxnSpPr/>
      </xdr:nvCxnSpPr>
      <xdr:spPr>
        <a:xfrm>
          <a:off x="4546600" y="1335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54464</xdr:rowOff>
    </xdr:from>
    <xdr:ext cx="599010" cy="259045"/>
    <xdr:sp macro="" textlink="">
      <xdr:nvSpPr>
        <xdr:cNvPr id="170" name="民生費最大値テキスト"/>
        <xdr:cNvSpPr txBox="1"/>
      </xdr:nvSpPr>
      <xdr:spPr>
        <a:xfrm>
          <a:off x="4686300" y="1205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369,480</a:t>
          </a:r>
          <a:endParaRPr kumimoji="1" lang="ja-JP" altLang="en-US" sz="1000" b="1">
            <a:latin typeface="ＭＳ Ｐゴシック"/>
          </a:endParaRPr>
        </a:p>
      </xdr:txBody>
    </xdr:sp>
    <xdr:clientData/>
  </xdr:oneCellAnchor>
  <xdr:twoCellAnchor>
    <xdr:from>
      <xdr:col>6</xdr:col>
      <xdr:colOff>422275</xdr:colOff>
      <xdr:row>71</xdr:row>
      <xdr:rowOff>107787</xdr:rowOff>
    </xdr:from>
    <xdr:to>
      <xdr:col>6</xdr:col>
      <xdr:colOff>600075</xdr:colOff>
      <xdr:row>71</xdr:row>
      <xdr:rowOff>107787</xdr:rowOff>
    </xdr:to>
    <xdr:cxnSp macro="">
      <xdr:nvCxnSpPr>
        <xdr:cNvPr id="171" name="直線コネクタ 170"/>
        <xdr:cNvCxnSpPr/>
      </xdr:nvCxnSpPr>
      <xdr:spPr>
        <a:xfrm>
          <a:off x="4546600" y="1228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121151</xdr:rowOff>
    </xdr:from>
    <xdr:to>
      <xdr:col>6</xdr:col>
      <xdr:colOff>511175</xdr:colOff>
      <xdr:row>76</xdr:row>
      <xdr:rowOff>166849</xdr:rowOff>
    </xdr:to>
    <xdr:cxnSp macro="">
      <xdr:nvCxnSpPr>
        <xdr:cNvPr id="172" name="直線コネクタ 171"/>
        <xdr:cNvCxnSpPr/>
      </xdr:nvCxnSpPr>
      <xdr:spPr>
        <a:xfrm flipV="1">
          <a:off x="3797300" y="13151351"/>
          <a:ext cx="838200" cy="4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49954</xdr:rowOff>
    </xdr:from>
    <xdr:ext cx="599010" cy="259045"/>
    <xdr:sp macro="" textlink="">
      <xdr:nvSpPr>
        <xdr:cNvPr id="173" name="民生費平均値テキスト"/>
        <xdr:cNvSpPr txBox="1"/>
      </xdr:nvSpPr>
      <xdr:spPr>
        <a:xfrm>
          <a:off x="4686300" y="12908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188,522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27077</xdr:rowOff>
    </xdr:from>
    <xdr:to>
      <xdr:col>6</xdr:col>
      <xdr:colOff>561975</xdr:colOff>
      <xdr:row>76</xdr:row>
      <xdr:rowOff>128677</xdr:rowOff>
    </xdr:to>
    <xdr:sp macro="" textlink="">
      <xdr:nvSpPr>
        <xdr:cNvPr id="174" name="フローチャート : 判断 173"/>
        <xdr:cNvSpPr/>
      </xdr:nvSpPr>
      <xdr:spPr>
        <a:xfrm>
          <a:off x="45847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166849</xdr:rowOff>
    </xdr:from>
    <xdr:to>
      <xdr:col>5</xdr:col>
      <xdr:colOff>358775</xdr:colOff>
      <xdr:row>77</xdr:row>
      <xdr:rowOff>32458</xdr:rowOff>
    </xdr:to>
    <xdr:cxnSp macro="">
      <xdr:nvCxnSpPr>
        <xdr:cNvPr id="175" name="直線コネクタ 174"/>
        <xdr:cNvCxnSpPr/>
      </xdr:nvCxnSpPr>
      <xdr:spPr>
        <a:xfrm flipV="1">
          <a:off x="2908300" y="13197049"/>
          <a:ext cx="889000" cy="3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87153</xdr:rowOff>
    </xdr:from>
    <xdr:to>
      <xdr:col>5</xdr:col>
      <xdr:colOff>409575</xdr:colOff>
      <xdr:row>77</xdr:row>
      <xdr:rowOff>17303</xdr:rowOff>
    </xdr:to>
    <xdr:sp macro="" textlink="">
      <xdr:nvSpPr>
        <xdr:cNvPr id="176" name="フローチャート : 判断 175"/>
        <xdr:cNvSpPr/>
      </xdr:nvSpPr>
      <xdr:spPr>
        <a:xfrm>
          <a:off x="3746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33831</xdr:rowOff>
    </xdr:from>
    <xdr:ext cx="599010" cy="259045"/>
    <xdr:sp macro="" textlink="">
      <xdr:nvSpPr>
        <xdr:cNvPr id="177" name="テキスト ボックス 176"/>
        <xdr:cNvSpPr txBox="1"/>
      </xdr:nvSpPr>
      <xdr:spPr>
        <a:xfrm>
          <a:off x="3497794" y="1289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175,382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32458</xdr:rowOff>
    </xdr:from>
    <xdr:to>
      <xdr:col>4</xdr:col>
      <xdr:colOff>155575</xdr:colOff>
      <xdr:row>77</xdr:row>
      <xdr:rowOff>96279</xdr:rowOff>
    </xdr:to>
    <xdr:cxnSp macro="">
      <xdr:nvCxnSpPr>
        <xdr:cNvPr id="178" name="直線コネクタ 177"/>
        <xdr:cNvCxnSpPr/>
      </xdr:nvCxnSpPr>
      <xdr:spPr>
        <a:xfrm flipV="1">
          <a:off x="2019300" y="13234108"/>
          <a:ext cx="889000" cy="6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99741</xdr:rowOff>
    </xdr:from>
    <xdr:ext cx="599010" cy="259045"/>
    <xdr:sp macro="" textlink="">
      <xdr:nvSpPr>
        <xdr:cNvPr id="180" name="テキスト ボックス 179"/>
        <xdr:cNvSpPr txBox="1"/>
      </xdr:nvSpPr>
      <xdr:spPr>
        <a:xfrm>
          <a:off x="2608794"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89810</xdr:rowOff>
    </xdr:from>
    <xdr:to>
      <xdr:col>2</xdr:col>
      <xdr:colOff>638175</xdr:colOff>
      <xdr:row>77</xdr:row>
      <xdr:rowOff>96279</xdr:rowOff>
    </xdr:to>
    <xdr:cxnSp macro="">
      <xdr:nvCxnSpPr>
        <xdr:cNvPr id="181" name="直線コネクタ 180"/>
        <xdr:cNvCxnSpPr/>
      </xdr:nvCxnSpPr>
      <xdr:spPr>
        <a:xfrm>
          <a:off x="1130300" y="13291460"/>
          <a:ext cx="889000" cy="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70351</xdr:rowOff>
    </xdr:from>
    <xdr:to>
      <xdr:col>6</xdr:col>
      <xdr:colOff>561975</xdr:colOff>
      <xdr:row>77</xdr:row>
      <xdr:rowOff>501</xdr:rowOff>
    </xdr:to>
    <xdr:sp macro="" textlink="">
      <xdr:nvSpPr>
        <xdr:cNvPr id="191" name="円/楕円 190"/>
        <xdr:cNvSpPr/>
      </xdr:nvSpPr>
      <xdr:spPr>
        <a:xfrm>
          <a:off x="4584700" y="131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48778</xdr:rowOff>
    </xdr:from>
    <xdr:ext cx="599010" cy="259045"/>
    <xdr:sp macro="" textlink="">
      <xdr:nvSpPr>
        <xdr:cNvPr id="192" name="民生費該当値テキスト"/>
        <xdr:cNvSpPr txBox="1"/>
      </xdr:nvSpPr>
      <xdr:spPr>
        <a:xfrm>
          <a:off x="4686300" y="1307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179,057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116049</xdr:rowOff>
    </xdr:from>
    <xdr:to>
      <xdr:col>5</xdr:col>
      <xdr:colOff>409575</xdr:colOff>
      <xdr:row>77</xdr:row>
      <xdr:rowOff>46199</xdr:rowOff>
    </xdr:to>
    <xdr:sp macro="" textlink="">
      <xdr:nvSpPr>
        <xdr:cNvPr id="193" name="円/楕円 192"/>
        <xdr:cNvSpPr/>
      </xdr:nvSpPr>
      <xdr:spPr>
        <a:xfrm>
          <a:off x="3746500" y="1314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37326</xdr:rowOff>
    </xdr:from>
    <xdr:ext cx="599010" cy="259045"/>
    <xdr:sp macro="" textlink="">
      <xdr:nvSpPr>
        <xdr:cNvPr id="194" name="テキスト ボックス 193"/>
        <xdr:cNvSpPr txBox="1"/>
      </xdr:nvSpPr>
      <xdr:spPr>
        <a:xfrm>
          <a:off x="3497794" y="1323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169,062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153108</xdr:rowOff>
    </xdr:from>
    <xdr:to>
      <xdr:col>4</xdr:col>
      <xdr:colOff>206375</xdr:colOff>
      <xdr:row>77</xdr:row>
      <xdr:rowOff>83258</xdr:rowOff>
    </xdr:to>
    <xdr:sp macro="" textlink="">
      <xdr:nvSpPr>
        <xdr:cNvPr id="195" name="円/楕円 194"/>
        <xdr:cNvSpPr/>
      </xdr:nvSpPr>
      <xdr:spPr>
        <a:xfrm>
          <a:off x="2857500" y="1318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74385</xdr:rowOff>
    </xdr:from>
    <xdr:ext cx="599010" cy="259045"/>
    <xdr:sp macro="" textlink="">
      <xdr:nvSpPr>
        <xdr:cNvPr id="196" name="テキスト ボックス 195"/>
        <xdr:cNvSpPr txBox="1"/>
      </xdr:nvSpPr>
      <xdr:spPr>
        <a:xfrm>
          <a:off x="2608794" y="13276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160,956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45479</xdr:rowOff>
    </xdr:from>
    <xdr:to>
      <xdr:col>3</xdr:col>
      <xdr:colOff>3175</xdr:colOff>
      <xdr:row>77</xdr:row>
      <xdr:rowOff>147079</xdr:rowOff>
    </xdr:to>
    <xdr:sp macro="" textlink="">
      <xdr:nvSpPr>
        <xdr:cNvPr id="197" name="円/楕円 196"/>
        <xdr:cNvSpPr/>
      </xdr:nvSpPr>
      <xdr:spPr>
        <a:xfrm>
          <a:off x="1968500" y="1324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138206</xdr:rowOff>
    </xdr:from>
    <xdr:ext cx="599010" cy="259045"/>
    <xdr:sp macro="" textlink="">
      <xdr:nvSpPr>
        <xdr:cNvPr id="198" name="テキスト ボックス 197"/>
        <xdr:cNvSpPr txBox="1"/>
      </xdr:nvSpPr>
      <xdr:spPr>
        <a:xfrm>
          <a:off x="1719794" y="1333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146,997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39010</xdr:rowOff>
    </xdr:from>
    <xdr:to>
      <xdr:col>1</xdr:col>
      <xdr:colOff>485775</xdr:colOff>
      <xdr:row>77</xdr:row>
      <xdr:rowOff>140610</xdr:rowOff>
    </xdr:to>
    <xdr:sp macro="" textlink="">
      <xdr:nvSpPr>
        <xdr:cNvPr id="199" name="円/楕円 198"/>
        <xdr:cNvSpPr/>
      </xdr:nvSpPr>
      <xdr:spPr>
        <a:xfrm>
          <a:off x="1079500" y="1324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131737</xdr:rowOff>
    </xdr:from>
    <xdr:ext cx="599010" cy="259045"/>
    <xdr:sp macro="" textlink="">
      <xdr:nvSpPr>
        <xdr:cNvPr id="200" name="テキスト ボックス 199"/>
        <xdr:cNvSpPr txBox="1"/>
      </xdr:nvSpPr>
      <xdr:spPr>
        <a:xfrm>
          <a:off x="830794" y="1333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153972</xdr:rowOff>
    </xdr:from>
    <xdr:to>
      <xdr:col>6</xdr:col>
      <xdr:colOff>510540</xdr:colOff>
      <xdr:row>98</xdr:row>
      <xdr:rowOff>33257</xdr:rowOff>
    </xdr:to>
    <xdr:cxnSp macro="">
      <xdr:nvCxnSpPr>
        <xdr:cNvPr id="224" name="直線コネクタ 223"/>
        <xdr:cNvCxnSpPr/>
      </xdr:nvCxnSpPr>
      <xdr:spPr>
        <a:xfrm flipV="1">
          <a:off x="4633595" y="15413022"/>
          <a:ext cx="1270" cy="14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37084</xdr:rowOff>
    </xdr:from>
    <xdr:ext cx="534377" cy="259045"/>
    <xdr:sp macro="" textlink="">
      <xdr:nvSpPr>
        <xdr:cNvPr id="225" name="衛生費最小値テキスト"/>
        <xdr:cNvSpPr txBox="1"/>
      </xdr:nvSpPr>
      <xdr:spPr>
        <a:xfrm>
          <a:off x="4686300" y="168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23,969</a:t>
          </a:r>
          <a:endParaRPr kumimoji="1" lang="ja-JP" altLang="en-US" sz="1000" b="1">
            <a:latin typeface="ＭＳ Ｐゴシック"/>
          </a:endParaRPr>
        </a:p>
      </xdr:txBody>
    </xdr:sp>
    <xdr:clientData/>
  </xdr:oneCellAnchor>
  <xdr:twoCellAnchor>
    <xdr:from>
      <xdr:col>6</xdr:col>
      <xdr:colOff>422275</xdr:colOff>
      <xdr:row>98</xdr:row>
      <xdr:rowOff>33257</xdr:rowOff>
    </xdr:from>
    <xdr:to>
      <xdr:col>6</xdr:col>
      <xdr:colOff>600075</xdr:colOff>
      <xdr:row>98</xdr:row>
      <xdr:rowOff>33257</xdr:rowOff>
    </xdr:to>
    <xdr:cxnSp macro="">
      <xdr:nvCxnSpPr>
        <xdr:cNvPr id="226" name="直線コネクタ 225"/>
        <xdr:cNvCxnSpPr/>
      </xdr:nvCxnSpPr>
      <xdr:spPr>
        <a:xfrm>
          <a:off x="4546600" y="168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100649</xdr:rowOff>
    </xdr:from>
    <xdr:ext cx="599010" cy="259045"/>
    <xdr:sp macro="" textlink="">
      <xdr:nvSpPr>
        <xdr:cNvPr id="227" name="衛生費最大値テキスト"/>
        <xdr:cNvSpPr txBox="1"/>
      </xdr:nvSpPr>
      <xdr:spPr>
        <a:xfrm>
          <a:off x="4686300" y="1518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210,627</a:t>
          </a:r>
          <a:endParaRPr kumimoji="1" lang="ja-JP" altLang="en-US" sz="1000" b="1">
            <a:latin typeface="ＭＳ Ｐゴシック"/>
          </a:endParaRPr>
        </a:p>
      </xdr:txBody>
    </xdr:sp>
    <xdr:clientData/>
  </xdr:oneCellAnchor>
  <xdr:twoCellAnchor>
    <xdr:from>
      <xdr:col>6</xdr:col>
      <xdr:colOff>422275</xdr:colOff>
      <xdr:row>89</xdr:row>
      <xdr:rowOff>153972</xdr:rowOff>
    </xdr:from>
    <xdr:to>
      <xdr:col>6</xdr:col>
      <xdr:colOff>600075</xdr:colOff>
      <xdr:row>89</xdr:row>
      <xdr:rowOff>153972</xdr:rowOff>
    </xdr:to>
    <xdr:cxnSp macro="">
      <xdr:nvCxnSpPr>
        <xdr:cNvPr id="228" name="直線コネクタ 227"/>
        <xdr:cNvCxnSpPr/>
      </xdr:nvCxnSpPr>
      <xdr:spPr>
        <a:xfrm>
          <a:off x="4546600" y="1541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144196</xdr:rowOff>
    </xdr:from>
    <xdr:to>
      <xdr:col>6</xdr:col>
      <xdr:colOff>511175</xdr:colOff>
      <xdr:row>94</xdr:row>
      <xdr:rowOff>2800</xdr:rowOff>
    </xdr:to>
    <xdr:cxnSp macro="">
      <xdr:nvCxnSpPr>
        <xdr:cNvPr id="229" name="直線コネクタ 228"/>
        <xdr:cNvCxnSpPr/>
      </xdr:nvCxnSpPr>
      <xdr:spPr>
        <a:xfrm>
          <a:off x="3797300" y="16089046"/>
          <a:ext cx="838200" cy="3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85501</xdr:rowOff>
    </xdr:from>
    <xdr:ext cx="534377" cy="259045"/>
    <xdr:sp macro="" textlink="">
      <xdr:nvSpPr>
        <xdr:cNvPr id="230" name="衛生費平均値テキスト"/>
        <xdr:cNvSpPr txBox="1"/>
      </xdr:nvSpPr>
      <xdr:spPr>
        <a:xfrm>
          <a:off x="4686300" y="16544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107074</xdr:rowOff>
    </xdr:from>
    <xdr:to>
      <xdr:col>6</xdr:col>
      <xdr:colOff>561975</xdr:colOff>
      <xdr:row>97</xdr:row>
      <xdr:rowOff>37224</xdr:rowOff>
    </xdr:to>
    <xdr:sp macro="" textlink="">
      <xdr:nvSpPr>
        <xdr:cNvPr id="231" name="フローチャート : 判断 230"/>
        <xdr:cNvSpPr/>
      </xdr:nvSpPr>
      <xdr:spPr>
        <a:xfrm>
          <a:off x="45847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144196</xdr:rowOff>
    </xdr:from>
    <xdr:to>
      <xdr:col>5</xdr:col>
      <xdr:colOff>358775</xdr:colOff>
      <xdr:row>94</xdr:row>
      <xdr:rowOff>95962</xdr:rowOff>
    </xdr:to>
    <xdr:cxnSp macro="">
      <xdr:nvCxnSpPr>
        <xdr:cNvPr id="232" name="直線コネクタ 231"/>
        <xdr:cNvCxnSpPr/>
      </xdr:nvCxnSpPr>
      <xdr:spPr>
        <a:xfrm flipV="1">
          <a:off x="2908300" y="16089046"/>
          <a:ext cx="889000" cy="1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139100</xdr:rowOff>
    </xdr:from>
    <xdr:to>
      <xdr:col>5</xdr:col>
      <xdr:colOff>409575</xdr:colOff>
      <xdr:row>97</xdr:row>
      <xdr:rowOff>69250</xdr:rowOff>
    </xdr:to>
    <xdr:sp macro="" textlink="">
      <xdr:nvSpPr>
        <xdr:cNvPr id="233" name="フローチャート : 判断 232"/>
        <xdr:cNvSpPr/>
      </xdr:nvSpPr>
      <xdr:spPr>
        <a:xfrm>
          <a:off x="3746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60377</xdr:rowOff>
    </xdr:from>
    <xdr:ext cx="534377" cy="259045"/>
    <xdr:sp macro="" textlink="">
      <xdr:nvSpPr>
        <xdr:cNvPr id="234" name="テキスト ボックス 233"/>
        <xdr:cNvSpPr txBox="1"/>
      </xdr:nvSpPr>
      <xdr:spPr>
        <a:xfrm>
          <a:off x="3530111" y="1669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48,412</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95962</xdr:rowOff>
    </xdr:from>
    <xdr:to>
      <xdr:col>4</xdr:col>
      <xdr:colOff>155575</xdr:colOff>
      <xdr:row>94</xdr:row>
      <xdr:rowOff>129459</xdr:rowOff>
    </xdr:to>
    <xdr:cxnSp macro="">
      <xdr:nvCxnSpPr>
        <xdr:cNvPr id="235" name="直線コネクタ 234"/>
        <xdr:cNvCxnSpPr/>
      </xdr:nvCxnSpPr>
      <xdr:spPr>
        <a:xfrm flipV="1">
          <a:off x="2019300" y="16212262"/>
          <a:ext cx="889000" cy="3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125895</xdr:rowOff>
    </xdr:from>
    <xdr:to>
      <xdr:col>4</xdr:col>
      <xdr:colOff>206375</xdr:colOff>
      <xdr:row>97</xdr:row>
      <xdr:rowOff>56045</xdr:rowOff>
    </xdr:to>
    <xdr:sp macro="" textlink="">
      <xdr:nvSpPr>
        <xdr:cNvPr id="236" name="フローチャート : 判断 235"/>
        <xdr:cNvSpPr/>
      </xdr:nvSpPr>
      <xdr:spPr>
        <a:xfrm>
          <a:off x="2857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47172</xdr:rowOff>
    </xdr:from>
    <xdr:ext cx="534377" cy="259045"/>
    <xdr:sp macro="" textlink="">
      <xdr:nvSpPr>
        <xdr:cNvPr id="237" name="テキスト ボックス 236"/>
        <xdr:cNvSpPr txBox="1"/>
      </xdr:nvSpPr>
      <xdr:spPr>
        <a:xfrm>
          <a:off x="2641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36548</xdr:rowOff>
    </xdr:from>
    <xdr:to>
      <xdr:col>2</xdr:col>
      <xdr:colOff>638175</xdr:colOff>
      <xdr:row>94</xdr:row>
      <xdr:rowOff>129459</xdr:rowOff>
    </xdr:to>
    <xdr:cxnSp macro="">
      <xdr:nvCxnSpPr>
        <xdr:cNvPr id="238" name="直線コネクタ 237"/>
        <xdr:cNvCxnSpPr/>
      </xdr:nvCxnSpPr>
      <xdr:spPr>
        <a:xfrm>
          <a:off x="1130300" y="16152848"/>
          <a:ext cx="889000" cy="9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151704</xdr:rowOff>
    </xdr:from>
    <xdr:to>
      <xdr:col>3</xdr:col>
      <xdr:colOff>3175</xdr:colOff>
      <xdr:row>97</xdr:row>
      <xdr:rowOff>81854</xdr:rowOff>
    </xdr:to>
    <xdr:sp macro="" textlink="">
      <xdr:nvSpPr>
        <xdr:cNvPr id="239" name="フローチャート : 判断 238"/>
        <xdr:cNvSpPr/>
      </xdr:nvSpPr>
      <xdr:spPr>
        <a:xfrm>
          <a:off x="1968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72981</xdr:rowOff>
    </xdr:from>
    <xdr:ext cx="534377" cy="259045"/>
    <xdr:sp macro="" textlink="">
      <xdr:nvSpPr>
        <xdr:cNvPr id="240" name="テキスト ボックス 239"/>
        <xdr:cNvSpPr txBox="1"/>
      </xdr:nvSpPr>
      <xdr:spPr>
        <a:xfrm>
          <a:off x="1752111" y="167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155635</xdr:rowOff>
    </xdr:from>
    <xdr:to>
      <xdr:col>1</xdr:col>
      <xdr:colOff>485775</xdr:colOff>
      <xdr:row>97</xdr:row>
      <xdr:rowOff>85785</xdr:rowOff>
    </xdr:to>
    <xdr:sp macro="" textlink="">
      <xdr:nvSpPr>
        <xdr:cNvPr id="241" name="フローチャート : 判断 240"/>
        <xdr:cNvSpPr/>
      </xdr:nvSpPr>
      <xdr:spPr>
        <a:xfrm>
          <a:off x="1079500" y="1661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76912</xdr:rowOff>
    </xdr:from>
    <xdr:ext cx="534377" cy="259045"/>
    <xdr:sp macro="" textlink="">
      <xdr:nvSpPr>
        <xdr:cNvPr id="242" name="テキスト ボックス 241"/>
        <xdr:cNvSpPr txBox="1"/>
      </xdr:nvSpPr>
      <xdr:spPr>
        <a:xfrm>
          <a:off x="863111" y="1670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123450</xdr:rowOff>
    </xdr:from>
    <xdr:to>
      <xdr:col>6</xdr:col>
      <xdr:colOff>561975</xdr:colOff>
      <xdr:row>94</xdr:row>
      <xdr:rowOff>53600</xdr:rowOff>
    </xdr:to>
    <xdr:sp macro="" textlink="">
      <xdr:nvSpPr>
        <xdr:cNvPr id="248" name="円/楕円 247"/>
        <xdr:cNvSpPr/>
      </xdr:nvSpPr>
      <xdr:spPr>
        <a:xfrm>
          <a:off x="4584700" y="16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146327</xdr:rowOff>
    </xdr:from>
    <xdr:ext cx="599010" cy="259045"/>
    <xdr:sp macro="" textlink="">
      <xdr:nvSpPr>
        <xdr:cNvPr id="249" name="衛生費該当値テキスト"/>
        <xdr:cNvSpPr txBox="1"/>
      </xdr:nvSpPr>
      <xdr:spPr>
        <a:xfrm>
          <a:off x="4686300" y="1591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117,966</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93396</xdr:rowOff>
    </xdr:from>
    <xdr:to>
      <xdr:col>5</xdr:col>
      <xdr:colOff>409575</xdr:colOff>
      <xdr:row>94</xdr:row>
      <xdr:rowOff>23546</xdr:rowOff>
    </xdr:to>
    <xdr:sp macro="" textlink="">
      <xdr:nvSpPr>
        <xdr:cNvPr id="250" name="円/楕円 249"/>
        <xdr:cNvSpPr/>
      </xdr:nvSpPr>
      <xdr:spPr>
        <a:xfrm>
          <a:off x="3746500" y="1603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40073</xdr:rowOff>
    </xdr:from>
    <xdr:ext cx="599010" cy="259045"/>
    <xdr:sp macro="" textlink="">
      <xdr:nvSpPr>
        <xdr:cNvPr id="251" name="テキスト ボックス 250"/>
        <xdr:cNvSpPr txBox="1"/>
      </xdr:nvSpPr>
      <xdr:spPr>
        <a:xfrm>
          <a:off x="3497794" y="1581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121,910</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45162</xdr:rowOff>
    </xdr:from>
    <xdr:to>
      <xdr:col>4</xdr:col>
      <xdr:colOff>206375</xdr:colOff>
      <xdr:row>94</xdr:row>
      <xdr:rowOff>146762</xdr:rowOff>
    </xdr:to>
    <xdr:sp macro="" textlink="">
      <xdr:nvSpPr>
        <xdr:cNvPr id="252" name="円/楕円 251"/>
        <xdr:cNvSpPr/>
      </xdr:nvSpPr>
      <xdr:spPr>
        <a:xfrm>
          <a:off x="2857500" y="1616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163289</xdr:rowOff>
    </xdr:from>
    <xdr:ext cx="599010" cy="259045"/>
    <xdr:sp macro="" textlink="">
      <xdr:nvSpPr>
        <xdr:cNvPr id="253" name="テキスト ボックス 252"/>
        <xdr:cNvSpPr txBox="1"/>
      </xdr:nvSpPr>
      <xdr:spPr>
        <a:xfrm>
          <a:off x="2608794" y="15936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105,740</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78659</xdr:rowOff>
    </xdr:from>
    <xdr:to>
      <xdr:col>3</xdr:col>
      <xdr:colOff>3175</xdr:colOff>
      <xdr:row>95</xdr:row>
      <xdr:rowOff>8809</xdr:rowOff>
    </xdr:to>
    <xdr:sp macro="" textlink="">
      <xdr:nvSpPr>
        <xdr:cNvPr id="254" name="円/楕円 253"/>
        <xdr:cNvSpPr/>
      </xdr:nvSpPr>
      <xdr:spPr>
        <a:xfrm>
          <a:off x="1968500" y="161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25336</xdr:rowOff>
    </xdr:from>
    <xdr:ext cx="599010" cy="259045"/>
    <xdr:sp macro="" textlink="">
      <xdr:nvSpPr>
        <xdr:cNvPr id="255" name="テキスト ボックス 254"/>
        <xdr:cNvSpPr txBox="1"/>
      </xdr:nvSpPr>
      <xdr:spPr>
        <a:xfrm>
          <a:off x="1719794" y="1597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101,344</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157198</xdr:rowOff>
    </xdr:from>
    <xdr:to>
      <xdr:col>1</xdr:col>
      <xdr:colOff>485775</xdr:colOff>
      <xdr:row>94</xdr:row>
      <xdr:rowOff>87348</xdr:rowOff>
    </xdr:to>
    <xdr:sp macro="" textlink="">
      <xdr:nvSpPr>
        <xdr:cNvPr id="256" name="円/楕円 255"/>
        <xdr:cNvSpPr/>
      </xdr:nvSpPr>
      <xdr:spPr>
        <a:xfrm>
          <a:off x="1079500" y="1610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103875</xdr:rowOff>
    </xdr:from>
    <xdr:ext cx="599010" cy="259045"/>
    <xdr:sp macro="" textlink="">
      <xdr:nvSpPr>
        <xdr:cNvPr id="257" name="テキスト ボックス 256"/>
        <xdr:cNvSpPr txBox="1"/>
      </xdr:nvSpPr>
      <xdr:spPr>
        <a:xfrm>
          <a:off x="830794" y="1587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113,537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81178</xdr:rowOff>
    </xdr:from>
    <xdr:to>
      <xdr:col>15</xdr:col>
      <xdr:colOff>180340</xdr:colOff>
      <xdr:row>38</xdr:row>
      <xdr:rowOff>139700</xdr:rowOff>
    </xdr:to>
    <xdr:cxnSp macro="">
      <xdr:nvCxnSpPr>
        <xdr:cNvPr id="279" name="直線コネクタ 278"/>
        <xdr:cNvCxnSpPr/>
      </xdr:nvCxnSpPr>
      <xdr:spPr>
        <a:xfrm flipV="1">
          <a:off x="10475595" y="5224678"/>
          <a:ext cx="1270" cy="143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27855</xdr:rowOff>
    </xdr:from>
    <xdr:ext cx="469744" cy="259045"/>
    <xdr:sp macro="" textlink="">
      <xdr:nvSpPr>
        <xdr:cNvPr id="282" name="労働費最大値テキスト"/>
        <xdr:cNvSpPr txBox="1"/>
      </xdr:nvSpPr>
      <xdr:spPr>
        <a:xfrm>
          <a:off x="10528300" y="499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6,256</a:t>
          </a:r>
          <a:endParaRPr kumimoji="1" lang="ja-JP" altLang="en-US" sz="1000" b="1">
            <a:latin typeface="ＭＳ Ｐゴシック"/>
          </a:endParaRPr>
        </a:p>
      </xdr:txBody>
    </xdr:sp>
    <xdr:clientData/>
  </xdr:oneCellAnchor>
  <xdr:twoCellAnchor>
    <xdr:from>
      <xdr:col>15</xdr:col>
      <xdr:colOff>92075</xdr:colOff>
      <xdr:row>30</xdr:row>
      <xdr:rowOff>81178</xdr:rowOff>
    </xdr:from>
    <xdr:to>
      <xdr:col>15</xdr:col>
      <xdr:colOff>269875</xdr:colOff>
      <xdr:row>30</xdr:row>
      <xdr:rowOff>81178</xdr:rowOff>
    </xdr:to>
    <xdr:cxnSp macro="">
      <xdr:nvCxnSpPr>
        <xdr:cNvPr id="283" name="直線コネクタ 282"/>
        <xdr:cNvCxnSpPr/>
      </xdr:nvCxnSpPr>
      <xdr:spPr>
        <a:xfrm>
          <a:off x="10388600" y="522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67005</xdr:rowOff>
    </xdr:from>
    <xdr:to>
      <xdr:col>15</xdr:col>
      <xdr:colOff>180975</xdr:colOff>
      <xdr:row>37</xdr:row>
      <xdr:rowOff>72263</xdr:rowOff>
    </xdr:to>
    <xdr:cxnSp macro="">
      <xdr:nvCxnSpPr>
        <xdr:cNvPr id="284" name="直線コネクタ 283"/>
        <xdr:cNvCxnSpPr/>
      </xdr:nvCxnSpPr>
      <xdr:spPr>
        <a:xfrm flipV="1">
          <a:off x="9639300" y="6410655"/>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50868</xdr:rowOff>
    </xdr:from>
    <xdr:ext cx="378565" cy="259045"/>
    <xdr:sp macro="" textlink="">
      <xdr:nvSpPr>
        <xdr:cNvPr id="285" name="労働費平均値テキスト"/>
        <xdr:cNvSpPr txBox="1"/>
      </xdr:nvSpPr>
      <xdr:spPr>
        <a:xfrm>
          <a:off x="10528300" y="6394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72441</xdr:rowOff>
    </xdr:from>
    <xdr:to>
      <xdr:col>15</xdr:col>
      <xdr:colOff>231775</xdr:colOff>
      <xdr:row>38</xdr:row>
      <xdr:rowOff>2591</xdr:rowOff>
    </xdr:to>
    <xdr:sp macro="" textlink="">
      <xdr:nvSpPr>
        <xdr:cNvPr id="286" name="フローチャート : 判断 285"/>
        <xdr:cNvSpPr/>
      </xdr:nvSpPr>
      <xdr:spPr>
        <a:xfrm>
          <a:off x="104267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68606</xdr:rowOff>
    </xdr:from>
    <xdr:to>
      <xdr:col>14</xdr:col>
      <xdr:colOff>28575</xdr:colOff>
      <xdr:row>37</xdr:row>
      <xdr:rowOff>72263</xdr:rowOff>
    </xdr:to>
    <xdr:cxnSp macro="">
      <xdr:nvCxnSpPr>
        <xdr:cNvPr id="287" name="直線コネクタ 286"/>
        <xdr:cNvCxnSpPr/>
      </xdr:nvCxnSpPr>
      <xdr:spPr>
        <a:xfrm>
          <a:off x="8750300" y="6412256"/>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90272</xdr:rowOff>
    </xdr:from>
    <xdr:to>
      <xdr:col>14</xdr:col>
      <xdr:colOff>79375</xdr:colOff>
      <xdr:row>38</xdr:row>
      <xdr:rowOff>20422</xdr:rowOff>
    </xdr:to>
    <xdr:sp macro="" textlink="">
      <xdr:nvSpPr>
        <xdr:cNvPr id="288" name="フローチャート : 判断 287"/>
        <xdr:cNvSpPr/>
      </xdr:nvSpPr>
      <xdr:spPr>
        <a:xfrm>
          <a:off x="9588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11548</xdr:rowOff>
    </xdr:from>
    <xdr:ext cx="378565" cy="259045"/>
    <xdr:sp macro="" textlink="">
      <xdr:nvSpPr>
        <xdr:cNvPr id="289" name="テキスト ボックス 288"/>
        <xdr:cNvSpPr txBox="1"/>
      </xdr:nvSpPr>
      <xdr:spPr>
        <a:xfrm>
          <a:off x="9450017" y="6526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158445</xdr:rowOff>
    </xdr:from>
    <xdr:to>
      <xdr:col>12</xdr:col>
      <xdr:colOff>511175</xdr:colOff>
      <xdr:row>37</xdr:row>
      <xdr:rowOff>68606</xdr:rowOff>
    </xdr:to>
    <xdr:cxnSp macro="">
      <xdr:nvCxnSpPr>
        <xdr:cNvPr id="290" name="直線コネクタ 289"/>
        <xdr:cNvCxnSpPr/>
      </xdr:nvCxnSpPr>
      <xdr:spPr>
        <a:xfrm>
          <a:off x="7861300" y="6330645"/>
          <a:ext cx="889000" cy="8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37236</xdr:rowOff>
    </xdr:from>
    <xdr:to>
      <xdr:col>12</xdr:col>
      <xdr:colOff>561975</xdr:colOff>
      <xdr:row>36</xdr:row>
      <xdr:rowOff>138836</xdr:rowOff>
    </xdr:to>
    <xdr:sp macro="" textlink="">
      <xdr:nvSpPr>
        <xdr:cNvPr id="291" name="フローチャート : 判断 290"/>
        <xdr:cNvSpPr/>
      </xdr:nvSpPr>
      <xdr:spPr>
        <a:xfrm>
          <a:off x="8699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155363</xdr:rowOff>
    </xdr:from>
    <xdr:ext cx="469744" cy="259045"/>
    <xdr:sp macro="" textlink="">
      <xdr:nvSpPr>
        <xdr:cNvPr id="292" name="テキスト ボックス 291"/>
        <xdr:cNvSpPr txBox="1"/>
      </xdr:nvSpPr>
      <xdr:spPr>
        <a:xfrm>
          <a:off x="8515427"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154102</xdr:rowOff>
    </xdr:from>
    <xdr:to>
      <xdr:col>11</xdr:col>
      <xdr:colOff>307975</xdr:colOff>
      <xdr:row>36</xdr:row>
      <xdr:rowOff>158445</xdr:rowOff>
    </xdr:to>
    <xdr:cxnSp macro="">
      <xdr:nvCxnSpPr>
        <xdr:cNvPr id="293" name="直線コネクタ 292"/>
        <xdr:cNvCxnSpPr/>
      </xdr:nvCxnSpPr>
      <xdr:spPr>
        <a:xfrm>
          <a:off x="6972300" y="6326302"/>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60096</xdr:rowOff>
    </xdr:from>
    <xdr:to>
      <xdr:col>11</xdr:col>
      <xdr:colOff>358775</xdr:colOff>
      <xdr:row>35</xdr:row>
      <xdr:rowOff>161696</xdr:rowOff>
    </xdr:to>
    <xdr:sp macro="" textlink="">
      <xdr:nvSpPr>
        <xdr:cNvPr id="294" name="フローチャート : 判断 293"/>
        <xdr:cNvSpPr/>
      </xdr:nvSpPr>
      <xdr:spPr>
        <a:xfrm>
          <a:off x="7810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6773</xdr:rowOff>
    </xdr:from>
    <xdr:ext cx="469744" cy="259045"/>
    <xdr:sp macro="" textlink="">
      <xdr:nvSpPr>
        <xdr:cNvPr id="295" name="テキスト ボックス 294"/>
        <xdr:cNvSpPr txBox="1"/>
      </xdr:nvSpPr>
      <xdr:spPr>
        <a:xfrm>
          <a:off x="7626427"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133248</xdr:rowOff>
    </xdr:from>
    <xdr:to>
      <xdr:col>10</xdr:col>
      <xdr:colOff>155575</xdr:colOff>
      <xdr:row>35</xdr:row>
      <xdr:rowOff>63398</xdr:rowOff>
    </xdr:to>
    <xdr:sp macro="" textlink="">
      <xdr:nvSpPr>
        <xdr:cNvPr id="296" name="フローチャート : 判断 295"/>
        <xdr:cNvSpPr/>
      </xdr:nvSpPr>
      <xdr:spPr>
        <a:xfrm>
          <a:off x="6921500" y="596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79925</xdr:rowOff>
    </xdr:from>
    <xdr:ext cx="469744" cy="259045"/>
    <xdr:sp macro="" textlink="">
      <xdr:nvSpPr>
        <xdr:cNvPr id="297" name="テキスト ボックス 296"/>
        <xdr:cNvSpPr txBox="1"/>
      </xdr:nvSpPr>
      <xdr:spPr>
        <a:xfrm>
          <a:off x="6737427" y="57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16205</xdr:rowOff>
    </xdr:from>
    <xdr:to>
      <xdr:col>15</xdr:col>
      <xdr:colOff>231775</xdr:colOff>
      <xdr:row>37</xdr:row>
      <xdr:rowOff>117805</xdr:rowOff>
    </xdr:to>
    <xdr:sp macro="" textlink="">
      <xdr:nvSpPr>
        <xdr:cNvPr id="303" name="円/楕円 302"/>
        <xdr:cNvSpPr/>
      </xdr:nvSpPr>
      <xdr:spPr>
        <a:xfrm>
          <a:off x="10426700" y="63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39082</xdr:rowOff>
    </xdr:from>
    <xdr:ext cx="469744" cy="259045"/>
    <xdr:sp macro="" textlink="">
      <xdr:nvSpPr>
        <xdr:cNvPr id="304" name="労働費該当値テキスト"/>
        <xdr:cNvSpPr txBox="1"/>
      </xdr:nvSpPr>
      <xdr:spPr>
        <a:xfrm>
          <a:off x="10528300" y="621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21463</xdr:rowOff>
    </xdr:from>
    <xdr:to>
      <xdr:col>14</xdr:col>
      <xdr:colOff>79375</xdr:colOff>
      <xdr:row>37</xdr:row>
      <xdr:rowOff>123063</xdr:rowOff>
    </xdr:to>
    <xdr:sp macro="" textlink="">
      <xdr:nvSpPr>
        <xdr:cNvPr id="305" name="円/楕円 304"/>
        <xdr:cNvSpPr/>
      </xdr:nvSpPr>
      <xdr:spPr>
        <a:xfrm>
          <a:off x="9588500" y="63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139590</xdr:rowOff>
    </xdr:from>
    <xdr:ext cx="469744" cy="259045"/>
    <xdr:sp macro="" textlink="">
      <xdr:nvSpPr>
        <xdr:cNvPr id="306" name="テキスト ボックス 305"/>
        <xdr:cNvSpPr txBox="1"/>
      </xdr:nvSpPr>
      <xdr:spPr>
        <a:xfrm>
          <a:off x="9404427" y="614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17806</xdr:rowOff>
    </xdr:from>
    <xdr:to>
      <xdr:col>12</xdr:col>
      <xdr:colOff>561975</xdr:colOff>
      <xdr:row>37</xdr:row>
      <xdr:rowOff>119406</xdr:rowOff>
    </xdr:to>
    <xdr:sp macro="" textlink="">
      <xdr:nvSpPr>
        <xdr:cNvPr id="307" name="円/楕円 306"/>
        <xdr:cNvSpPr/>
      </xdr:nvSpPr>
      <xdr:spPr>
        <a:xfrm>
          <a:off x="8699500" y="63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110533</xdr:rowOff>
    </xdr:from>
    <xdr:ext cx="469744" cy="259045"/>
    <xdr:sp macro="" textlink="">
      <xdr:nvSpPr>
        <xdr:cNvPr id="308" name="テキスト ボックス 307"/>
        <xdr:cNvSpPr txBox="1"/>
      </xdr:nvSpPr>
      <xdr:spPr>
        <a:xfrm>
          <a:off x="8515427" y="645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107645</xdr:rowOff>
    </xdr:from>
    <xdr:to>
      <xdr:col>11</xdr:col>
      <xdr:colOff>358775</xdr:colOff>
      <xdr:row>37</xdr:row>
      <xdr:rowOff>37795</xdr:rowOff>
    </xdr:to>
    <xdr:sp macro="" textlink="">
      <xdr:nvSpPr>
        <xdr:cNvPr id="309" name="円/楕円 308"/>
        <xdr:cNvSpPr/>
      </xdr:nvSpPr>
      <xdr:spPr>
        <a:xfrm>
          <a:off x="7810500" y="62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28922</xdr:rowOff>
    </xdr:from>
    <xdr:ext cx="469744" cy="259045"/>
    <xdr:sp macro="" textlink="">
      <xdr:nvSpPr>
        <xdr:cNvPr id="310" name="テキスト ボックス 309"/>
        <xdr:cNvSpPr txBox="1"/>
      </xdr:nvSpPr>
      <xdr:spPr>
        <a:xfrm>
          <a:off x="7626427" y="637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11" name="円/楕円 310"/>
        <xdr:cNvSpPr/>
      </xdr:nvSpPr>
      <xdr:spPr>
        <a:xfrm>
          <a:off x="6921500" y="627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24579</xdr:rowOff>
    </xdr:from>
    <xdr:ext cx="469744" cy="259045"/>
    <xdr:sp macro="" textlink="">
      <xdr:nvSpPr>
        <xdr:cNvPr id="312" name="テキスト ボックス 311"/>
        <xdr:cNvSpPr txBox="1"/>
      </xdr:nvSpPr>
      <xdr:spPr>
        <a:xfrm>
          <a:off x="6737427" y="636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6" name="テキスト ボックス 32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28" name="テキスト ボックス 32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0" name="テキスト ボックス 32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2" name="テキスト ボックス 33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40504</xdr:rowOff>
    </xdr:from>
    <xdr:to>
      <xdr:col>15</xdr:col>
      <xdr:colOff>180340</xdr:colOff>
      <xdr:row>59</xdr:row>
      <xdr:rowOff>71136</xdr:rowOff>
    </xdr:to>
    <xdr:cxnSp macro="">
      <xdr:nvCxnSpPr>
        <xdr:cNvPr id="338" name="直線コネクタ 337"/>
        <xdr:cNvCxnSpPr/>
      </xdr:nvCxnSpPr>
      <xdr:spPr>
        <a:xfrm flipV="1">
          <a:off x="10475595" y="8784454"/>
          <a:ext cx="1270" cy="140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74963</xdr:rowOff>
    </xdr:from>
    <xdr:ext cx="469744" cy="259045"/>
    <xdr:sp macro="" textlink="">
      <xdr:nvSpPr>
        <xdr:cNvPr id="339" name="農林水産業費最小値テキスト"/>
        <xdr:cNvSpPr txBox="1"/>
      </xdr:nvSpPr>
      <xdr:spPr>
        <a:xfrm>
          <a:off x="10528300" y="1019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a:t>
          </a:r>
          <a:endParaRPr kumimoji="1" lang="ja-JP" altLang="en-US" sz="1000" b="1">
            <a:latin typeface="ＭＳ Ｐゴシック"/>
          </a:endParaRPr>
        </a:p>
      </xdr:txBody>
    </xdr:sp>
    <xdr:clientData/>
  </xdr:oneCellAnchor>
  <xdr:twoCellAnchor>
    <xdr:from>
      <xdr:col>15</xdr:col>
      <xdr:colOff>92075</xdr:colOff>
      <xdr:row>59</xdr:row>
      <xdr:rowOff>71136</xdr:rowOff>
    </xdr:from>
    <xdr:to>
      <xdr:col>15</xdr:col>
      <xdr:colOff>269875</xdr:colOff>
      <xdr:row>59</xdr:row>
      <xdr:rowOff>71136</xdr:rowOff>
    </xdr:to>
    <xdr:cxnSp macro="">
      <xdr:nvCxnSpPr>
        <xdr:cNvPr id="340" name="直線コネクタ 339"/>
        <xdr:cNvCxnSpPr/>
      </xdr:nvCxnSpPr>
      <xdr:spPr>
        <a:xfrm>
          <a:off x="10388600" y="1018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158631</xdr:rowOff>
    </xdr:from>
    <xdr:ext cx="534377" cy="259045"/>
    <xdr:sp macro="" textlink="">
      <xdr:nvSpPr>
        <xdr:cNvPr id="341" name="農林水産業費最大値テキスト"/>
        <xdr:cNvSpPr txBox="1"/>
      </xdr:nvSpPr>
      <xdr:spPr>
        <a:xfrm>
          <a:off x="10528300" y="85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87,575</a:t>
          </a:r>
          <a:endParaRPr kumimoji="1" lang="ja-JP" altLang="en-US" sz="1000" b="1">
            <a:latin typeface="ＭＳ Ｐゴシック"/>
          </a:endParaRPr>
        </a:p>
      </xdr:txBody>
    </xdr:sp>
    <xdr:clientData/>
  </xdr:oneCellAnchor>
  <xdr:twoCellAnchor>
    <xdr:from>
      <xdr:col>15</xdr:col>
      <xdr:colOff>92075</xdr:colOff>
      <xdr:row>51</xdr:row>
      <xdr:rowOff>40504</xdr:rowOff>
    </xdr:from>
    <xdr:to>
      <xdr:col>15</xdr:col>
      <xdr:colOff>269875</xdr:colOff>
      <xdr:row>51</xdr:row>
      <xdr:rowOff>40504</xdr:rowOff>
    </xdr:to>
    <xdr:cxnSp macro="">
      <xdr:nvCxnSpPr>
        <xdr:cNvPr id="342" name="直線コネクタ 341"/>
        <xdr:cNvCxnSpPr/>
      </xdr:nvCxnSpPr>
      <xdr:spPr>
        <a:xfrm>
          <a:off x="10388600" y="8784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121543</xdr:rowOff>
    </xdr:from>
    <xdr:to>
      <xdr:col>15</xdr:col>
      <xdr:colOff>180975</xdr:colOff>
      <xdr:row>58</xdr:row>
      <xdr:rowOff>131144</xdr:rowOff>
    </xdr:to>
    <xdr:cxnSp macro="">
      <xdr:nvCxnSpPr>
        <xdr:cNvPr id="343" name="直線コネクタ 342"/>
        <xdr:cNvCxnSpPr/>
      </xdr:nvCxnSpPr>
      <xdr:spPr>
        <a:xfrm flipV="1">
          <a:off x="9639300" y="10065643"/>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141871</xdr:rowOff>
    </xdr:from>
    <xdr:ext cx="534377" cy="259045"/>
    <xdr:sp macro="" textlink="">
      <xdr:nvSpPr>
        <xdr:cNvPr id="344" name="農林水産業費平均値テキスト"/>
        <xdr:cNvSpPr txBox="1"/>
      </xdr:nvSpPr>
      <xdr:spPr>
        <a:xfrm>
          <a:off x="10528300" y="9743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118994</xdr:rowOff>
    </xdr:from>
    <xdr:to>
      <xdr:col>15</xdr:col>
      <xdr:colOff>231775</xdr:colOff>
      <xdr:row>58</xdr:row>
      <xdr:rowOff>49144</xdr:rowOff>
    </xdr:to>
    <xdr:sp macro="" textlink="">
      <xdr:nvSpPr>
        <xdr:cNvPr id="345" name="フローチャート : 判断 344"/>
        <xdr:cNvSpPr/>
      </xdr:nvSpPr>
      <xdr:spPr>
        <a:xfrm>
          <a:off x="10426700" y="989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131144</xdr:rowOff>
    </xdr:from>
    <xdr:to>
      <xdr:col>14</xdr:col>
      <xdr:colOff>28575</xdr:colOff>
      <xdr:row>58</xdr:row>
      <xdr:rowOff>137234</xdr:rowOff>
    </xdr:to>
    <xdr:cxnSp macro="">
      <xdr:nvCxnSpPr>
        <xdr:cNvPr id="346" name="直線コネクタ 345"/>
        <xdr:cNvCxnSpPr/>
      </xdr:nvCxnSpPr>
      <xdr:spPr>
        <a:xfrm flipV="1">
          <a:off x="8750300" y="10075244"/>
          <a:ext cx="889000" cy="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147405</xdr:rowOff>
    </xdr:from>
    <xdr:to>
      <xdr:col>14</xdr:col>
      <xdr:colOff>79375</xdr:colOff>
      <xdr:row>58</xdr:row>
      <xdr:rowOff>77555</xdr:rowOff>
    </xdr:to>
    <xdr:sp macro="" textlink="">
      <xdr:nvSpPr>
        <xdr:cNvPr id="347" name="フローチャート : 判断 346"/>
        <xdr:cNvSpPr/>
      </xdr:nvSpPr>
      <xdr:spPr>
        <a:xfrm>
          <a:off x="9588500" y="99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94082</xdr:rowOff>
    </xdr:from>
    <xdr:ext cx="534377" cy="259045"/>
    <xdr:sp macro="" textlink="">
      <xdr:nvSpPr>
        <xdr:cNvPr id="348" name="テキスト ボックス 347"/>
        <xdr:cNvSpPr txBox="1"/>
      </xdr:nvSpPr>
      <xdr:spPr>
        <a:xfrm>
          <a:off x="9372111" y="969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137234</xdr:rowOff>
    </xdr:from>
    <xdr:to>
      <xdr:col>12</xdr:col>
      <xdr:colOff>511175</xdr:colOff>
      <xdr:row>58</xdr:row>
      <xdr:rowOff>146721</xdr:rowOff>
    </xdr:to>
    <xdr:cxnSp macro="">
      <xdr:nvCxnSpPr>
        <xdr:cNvPr id="349" name="直線コネクタ 348"/>
        <xdr:cNvCxnSpPr/>
      </xdr:nvCxnSpPr>
      <xdr:spPr>
        <a:xfrm flipV="1">
          <a:off x="7861300" y="10081334"/>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86385</xdr:rowOff>
    </xdr:from>
    <xdr:to>
      <xdr:col>12</xdr:col>
      <xdr:colOff>561975</xdr:colOff>
      <xdr:row>57</xdr:row>
      <xdr:rowOff>16535</xdr:rowOff>
    </xdr:to>
    <xdr:sp macro="" textlink="">
      <xdr:nvSpPr>
        <xdr:cNvPr id="350" name="フローチャート : 判断 349"/>
        <xdr:cNvSpPr/>
      </xdr:nvSpPr>
      <xdr:spPr>
        <a:xfrm>
          <a:off x="8699500" y="968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33062</xdr:rowOff>
    </xdr:from>
    <xdr:ext cx="534377" cy="259045"/>
    <xdr:sp macro="" textlink="">
      <xdr:nvSpPr>
        <xdr:cNvPr id="351" name="テキスト ボックス 350"/>
        <xdr:cNvSpPr txBox="1"/>
      </xdr:nvSpPr>
      <xdr:spPr>
        <a:xfrm>
          <a:off x="8483111" y="946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52914</xdr:rowOff>
    </xdr:from>
    <xdr:to>
      <xdr:col>11</xdr:col>
      <xdr:colOff>307975</xdr:colOff>
      <xdr:row>58</xdr:row>
      <xdr:rowOff>146721</xdr:rowOff>
    </xdr:to>
    <xdr:cxnSp macro="">
      <xdr:nvCxnSpPr>
        <xdr:cNvPr id="352" name="直線コネクタ 351"/>
        <xdr:cNvCxnSpPr/>
      </xdr:nvCxnSpPr>
      <xdr:spPr>
        <a:xfrm>
          <a:off x="6972300" y="9997014"/>
          <a:ext cx="889000" cy="9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89619</xdr:rowOff>
    </xdr:from>
    <xdr:to>
      <xdr:col>11</xdr:col>
      <xdr:colOff>358775</xdr:colOff>
      <xdr:row>57</xdr:row>
      <xdr:rowOff>19769</xdr:rowOff>
    </xdr:to>
    <xdr:sp macro="" textlink="">
      <xdr:nvSpPr>
        <xdr:cNvPr id="353" name="フローチャート : 判断 352"/>
        <xdr:cNvSpPr/>
      </xdr:nvSpPr>
      <xdr:spPr>
        <a:xfrm>
          <a:off x="7810500" y="969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36296</xdr:rowOff>
    </xdr:from>
    <xdr:ext cx="534377" cy="259045"/>
    <xdr:sp macro="" textlink="">
      <xdr:nvSpPr>
        <xdr:cNvPr id="354" name="テキスト ボックス 353"/>
        <xdr:cNvSpPr txBox="1"/>
      </xdr:nvSpPr>
      <xdr:spPr>
        <a:xfrm>
          <a:off x="7594111" y="946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135306</xdr:rowOff>
    </xdr:from>
    <xdr:to>
      <xdr:col>10</xdr:col>
      <xdr:colOff>155575</xdr:colOff>
      <xdr:row>57</xdr:row>
      <xdr:rowOff>65456</xdr:rowOff>
    </xdr:to>
    <xdr:sp macro="" textlink="">
      <xdr:nvSpPr>
        <xdr:cNvPr id="355" name="フローチャート : 判断 354"/>
        <xdr:cNvSpPr/>
      </xdr:nvSpPr>
      <xdr:spPr>
        <a:xfrm>
          <a:off x="6921500" y="97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81983</xdr:rowOff>
    </xdr:from>
    <xdr:ext cx="534377" cy="259045"/>
    <xdr:sp macro="" textlink="">
      <xdr:nvSpPr>
        <xdr:cNvPr id="356" name="テキスト ボックス 355"/>
        <xdr:cNvSpPr txBox="1"/>
      </xdr:nvSpPr>
      <xdr:spPr>
        <a:xfrm>
          <a:off x="6705111" y="951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70743</xdr:rowOff>
    </xdr:from>
    <xdr:to>
      <xdr:col>15</xdr:col>
      <xdr:colOff>231775</xdr:colOff>
      <xdr:row>59</xdr:row>
      <xdr:rowOff>893</xdr:rowOff>
    </xdr:to>
    <xdr:sp macro="" textlink="">
      <xdr:nvSpPr>
        <xdr:cNvPr id="362" name="円/楕円 361"/>
        <xdr:cNvSpPr/>
      </xdr:nvSpPr>
      <xdr:spPr>
        <a:xfrm>
          <a:off x="10426700" y="1001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157120</xdr:rowOff>
    </xdr:from>
    <xdr:ext cx="469744" cy="259045"/>
    <xdr:sp macro="" textlink="">
      <xdr:nvSpPr>
        <xdr:cNvPr id="363" name="農林水産業費該当値テキスト"/>
        <xdr:cNvSpPr txBox="1"/>
      </xdr:nvSpPr>
      <xdr:spPr>
        <a:xfrm>
          <a:off x="10528300" y="992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9,112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80344</xdr:rowOff>
    </xdr:from>
    <xdr:to>
      <xdr:col>14</xdr:col>
      <xdr:colOff>79375</xdr:colOff>
      <xdr:row>59</xdr:row>
      <xdr:rowOff>10494</xdr:rowOff>
    </xdr:to>
    <xdr:sp macro="" textlink="">
      <xdr:nvSpPr>
        <xdr:cNvPr id="364" name="円/楕円 363"/>
        <xdr:cNvSpPr/>
      </xdr:nvSpPr>
      <xdr:spPr>
        <a:xfrm>
          <a:off x="9588500" y="1002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1621</xdr:rowOff>
    </xdr:from>
    <xdr:ext cx="469744" cy="259045"/>
    <xdr:sp macro="" textlink="">
      <xdr:nvSpPr>
        <xdr:cNvPr id="365" name="テキスト ボックス 364"/>
        <xdr:cNvSpPr txBox="1"/>
      </xdr:nvSpPr>
      <xdr:spPr>
        <a:xfrm>
          <a:off x="9404427" y="1011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86434</xdr:rowOff>
    </xdr:from>
    <xdr:to>
      <xdr:col>12</xdr:col>
      <xdr:colOff>561975</xdr:colOff>
      <xdr:row>59</xdr:row>
      <xdr:rowOff>16584</xdr:rowOff>
    </xdr:to>
    <xdr:sp macro="" textlink="">
      <xdr:nvSpPr>
        <xdr:cNvPr id="366" name="円/楕円 365"/>
        <xdr:cNvSpPr/>
      </xdr:nvSpPr>
      <xdr:spPr>
        <a:xfrm>
          <a:off x="8699500" y="1003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7711</xdr:rowOff>
    </xdr:from>
    <xdr:ext cx="469744" cy="259045"/>
    <xdr:sp macro="" textlink="">
      <xdr:nvSpPr>
        <xdr:cNvPr id="367" name="テキスト ボックス 366"/>
        <xdr:cNvSpPr txBox="1"/>
      </xdr:nvSpPr>
      <xdr:spPr>
        <a:xfrm>
          <a:off x="8515427" y="1012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95921</xdr:rowOff>
    </xdr:from>
    <xdr:to>
      <xdr:col>11</xdr:col>
      <xdr:colOff>358775</xdr:colOff>
      <xdr:row>59</xdr:row>
      <xdr:rowOff>26071</xdr:rowOff>
    </xdr:to>
    <xdr:sp macro="" textlink="">
      <xdr:nvSpPr>
        <xdr:cNvPr id="368" name="円/楕円 367"/>
        <xdr:cNvSpPr/>
      </xdr:nvSpPr>
      <xdr:spPr>
        <a:xfrm>
          <a:off x="7810500" y="1004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17198</xdr:rowOff>
    </xdr:from>
    <xdr:ext cx="469744" cy="259045"/>
    <xdr:sp macro="" textlink="">
      <xdr:nvSpPr>
        <xdr:cNvPr id="369" name="テキスト ボックス 368"/>
        <xdr:cNvSpPr txBox="1"/>
      </xdr:nvSpPr>
      <xdr:spPr>
        <a:xfrm>
          <a:off x="7626427" y="1013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2114</xdr:rowOff>
    </xdr:from>
    <xdr:to>
      <xdr:col>10</xdr:col>
      <xdr:colOff>155575</xdr:colOff>
      <xdr:row>58</xdr:row>
      <xdr:rowOff>103714</xdr:rowOff>
    </xdr:to>
    <xdr:sp macro="" textlink="">
      <xdr:nvSpPr>
        <xdr:cNvPr id="370" name="円/楕円 369"/>
        <xdr:cNvSpPr/>
      </xdr:nvSpPr>
      <xdr:spPr>
        <a:xfrm>
          <a:off x="6921500" y="994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94841</xdr:rowOff>
    </xdr:from>
    <xdr:ext cx="534377" cy="259045"/>
    <xdr:sp macro="" textlink="">
      <xdr:nvSpPr>
        <xdr:cNvPr id="371" name="テキスト ボックス 370"/>
        <xdr:cNvSpPr txBox="1"/>
      </xdr:nvSpPr>
      <xdr:spPr>
        <a:xfrm>
          <a:off x="6705111" y="1003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3" name="テキスト ボックス 39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2050</xdr:rowOff>
    </xdr:from>
    <xdr:to>
      <xdr:col>15</xdr:col>
      <xdr:colOff>180340</xdr:colOff>
      <xdr:row>79</xdr:row>
      <xdr:rowOff>2671</xdr:rowOff>
    </xdr:to>
    <xdr:cxnSp macro="">
      <xdr:nvCxnSpPr>
        <xdr:cNvPr id="397" name="直線コネクタ 396"/>
        <xdr:cNvCxnSpPr/>
      </xdr:nvCxnSpPr>
      <xdr:spPr>
        <a:xfrm flipV="1">
          <a:off x="10475595" y="12175000"/>
          <a:ext cx="1270" cy="1372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6498</xdr:rowOff>
    </xdr:from>
    <xdr:ext cx="469744" cy="259045"/>
    <xdr:sp macro="" textlink="">
      <xdr:nvSpPr>
        <xdr:cNvPr id="398" name="商工費最小値テキスト"/>
        <xdr:cNvSpPr txBox="1"/>
      </xdr:nvSpPr>
      <xdr:spPr>
        <a:xfrm>
          <a:off x="10528300" y="1355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2,946</a:t>
          </a:r>
          <a:endParaRPr kumimoji="1" lang="ja-JP" altLang="en-US" sz="1000" b="1">
            <a:latin typeface="ＭＳ Ｐゴシック"/>
          </a:endParaRPr>
        </a:p>
      </xdr:txBody>
    </xdr:sp>
    <xdr:clientData/>
  </xdr:oneCellAnchor>
  <xdr:twoCellAnchor>
    <xdr:from>
      <xdr:col>15</xdr:col>
      <xdr:colOff>92075</xdr:colOff>
      <xdr:row>79</xdr:row>
      <xdr:rowOff>2671</xdr:rowOff>
    </xdr:from>
    <xdr:to>
      <xdr:col>15</xdr:col>
      <xdr:colOff>269875</xdr:colOff>
      <xdr:row>79</xdr:row>
      <xdr:rowOff>2671</xdr:rowOff>
    </xdr:to>
    <xdr:cxnSp macro="">
      <xdr:nvCxnSpPr>
        <xdr:cNvPr id="399" name="直線コネクタ 398"/>
        <xdr:cNvCxnSpPr/>
      </xdr:nvCxnSpPr>
      <xdr:spPr>
        <a:xfrm>
          <a:off x="10388600" y="1354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120177</xdr:rowOff>
    </xdr:from>
    <xdr:ext cx="534377" cy="259045"/>
    <xdr:sp macro="" textlink="">
      <xdr:nvSpPr>
        <xdr:cNvPr id="400" name="商工費最大値テキスト"/>
        <xdr:cNvSpPr txBox="1"/>
      </xdr:nvSpPr>
      <xdr:spPr>
        <a:xfrm>
          <a:off x="10528300" y="1195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44,965</a:t>
          </a:r>
          <a:endParaRPr kumimoji="1" lang="ja-JP" altLang="en-US" sz="1000" b="1">
            <a:latin typeface="ＭＳ Ｐゴシック"/>
          </a:endParaRPr>
        </a:p>
      </xdr:txBody>
    </xdr:sp>
    <xdr:clientData/>
  </xdr:oneCellAnchor>
  <xdr:twoCellAnchor>
    <xdr:from>
      <xdr:col>15</xdr:col>
      <xdr:colOff>92075</xdr:colOff>
      <xdr:row>71</xdr:row>
      <xdr:rowOff>2050</xdr:rowOff>
    </xdr:from>
    <xdr:to>
      <xdr:col>15</xdr:col>
      <xdr:colOff>269875</xdr:colOff>
      <xdr:row>71</xdr:row>
      <xdr:rowOff>2050</xdr:rowOff>
    </xdr:to>
    <xdr:cxnSp macro="">
      <xdr:nvCxnSpPr>
        <xdr:cNvPr id="401" name="直線コネクタ 400"/>
        <xdr:cNvCxnSpPr/>
      </xdr:nvCxnSpPr>
      <xdr:spPr>
        <a:xfrm>
          <a:off x="10388600" y="12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159914</xdr:rowOff>
    </xdr:from>
    <xdr:to>
      <xdr:col>15</xdr:col>
      <xdr:colOff>180975</xdr:colOff>
      <xdr:row>77</xdr:row>
      <xdr:rowOff>57437</xdr:rowOff>
    </xdr:to>
    <xdr:cxnSp macro="">
      <xdr:nvCxnSpPr>
        <xdr:cNvPr id="402" name="直線コネクタ 401"/>
        <xdr:cNvCxnSpPr/>
      </xdr:nvCxnSpPr>
      <xdr:spPr>
        <a:xfrm flipV="1">
          <a:off x="9639300" y="13190114"/>
          <a:ext cx="838200" cy="6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108218</xdr:rowOff>
    </xdr:from>
    <xdr:ext cx="534377" cy="259045"/>
    <xdr:sp macro="" textlink="">
      <xdr:nvSpPr>
        <xdr:cNvPr id="403" name="商工費平均値テキスト"/>
        <xdr:cNvSpPr txBox="1"/>
      </xdr:nvSpPr>
      <xdr:spPr>
        <a:xfrm>
          <a:off x="10528300" y="12966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14,609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85341</xdr:rowOff>
    </xdr:from>
    <xdr:to>
      <xdr:col>15</xdr:col>
      <xdr:colOff>231775</xdr:colOff>
      <xdr:row>77</xdr:row>
      <xdr:rowOff>15491</xdr:rowOff>
    </xdr:to>
    <xdr:sp macro="" textlink="">
      <xdr:nvSpPr>
        <xdr:cNvPr id="404" name="フローチャート : 判断 403"/>
        <xdr:cNvSpPr/>
      </xdr:nvSpPr>
      <xdr:spPr>
        <a:xfrm>
          <a:off x="10426700" y="1311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57437</xdr:rowOff>
    </xdr:from>
    <xdr:to>
      <xdr:col>14</xdr:col>
      <xdr:colOff>28575</xdr:colOff>
      <xdr:row>77</xdr:row>
      <xdr:rowOff>88853</xdr:rowOff>
    </xdr:to>
    <xdr:cxnSp macro="">
      <xdr:nvCxnSpPr>
        <xdr:cNvPr id="405" name="直線コネクタ 404"/>
        <xdr:cNvCxnSpPr/>
      </xdr:nvCxnSpPr>
      <xdr:spPr>
        <a:xfrm flipV="1">
          <a:off x="8750300" y="13259087"/>
          <a:ext cx="889000" cy="3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32600</xdr:rowOff>
    </xdr:from>
    <xdr:to>
      <xdr:col>14</xdr:col>
      <xdr:colOff>79375</xdr:colOff>
      <xdr:row>76</xdr:row>
      <xdr:rowOff>134200</xdr:rowOff>
    </xdr:to>
    <xdr:sp macro="" textlink="">
      <xdr:nvSpPr>
        <xdr:cNvPr id="406" name="フローチャート : 判断 405"/>
        <xdr:cNvSpPr/>
      </xdr:nvSpPr>
      <xdr:spPr>
        <a:xfrm>
          <a:off x="9588500" y="1306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150726</xdr:rowOff>
    </xdr:from>
    <xdr:ext cx="534377" cy="259045"/>
    <xdr:sp macro="" textlink="">
      <xdr:nvSpPr>
        <xdr:cNvPr id="407" name="テキスト ボックス 406"/>
        <xdr:cNvSpPr txBox="1"/>
      </xdr:nvSpPr>
      <xdr:spPr>
        <a:xfrm>
          <a:off x="9372111" y="1283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16,224</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73634</xdr:rowOff>
    </xdr:from>
    <xdr:to>
      <xdr:col>12</xdr:col>
      <xdr:colOff>511175</xdr:colOff>
      <xdr:row>77</xdr:row>
      <xdr:rowOff>88853</xdr:rowOff>
    </xdr:to>
    <xdr:cxnSp macro="">
      <xdr:nvCxnSpPr>
        <xdr:cNvPr id="408" name="直線コネクタ 407"/>
        <xdr:cNvCxnSpPr/>
      </xdr:nvCxnSpPr>
      <xdr:spPr>
        <a:xfrm>
          <a:off x="7861300" y="12932384"/>
          <a:ext cx="889000" cy="35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09" name="フローチャート : 判断 408"/>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170092</xdr:rowOff>
    </xdr:from>
    <xdr:ext cx="534377" cy="259045"/>
    <xdr:sp macro="" textlink="">
      <xdr:nvSpPr>
        <xdr:cNvPr id="410" name="テキスト ボックス 409"/>
        <xdr:cNvSpPr txBox="1"/>
      </xdr:nvSpPr>
      <xdr:spPr>
        <a:xfrm>
          <a:off x="8483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73634</xdr:rowOff>
    </xdr:from>
    <xdr:to>
      <xdr:col>11</xdr:col>
      <xdr:colOff>307975</xdr:colOff>
      <xdr:row>77</xdr:row>
      <xdr:rowOff>127845</xdr:rowOff>
    </xdr:to>
    <xdr:cxnSp macro="">
      <xdr:nvCxnSpPr>
        <xdr:cNvPr id="411" name="直線コネクタ 410"/>
        <xdr:cNvCxnSpPr/>
      </xdr:nvCxnSpPr>
      <xdr:spPr>
        <a:xfrm flipV="1">
          <a:off x="6972300" y="12932384"/>
          <a:ext cx="889000" cy="39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12" name="フローチャート : 判断 411"/>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11320</xdr:rowOff>
    </xdr:from>
    <xdr:ext cx="534377" cy="259045"/>
    <xdr:sp macro="" textlink="">
      <xdr:nvSpPr>
        <xdr:cNvPr id="413" name="テキスト ボックス 412"/>
        <xdr:cNvSpPr txBox="1"/>
      </xdr:nvSpPr>
      <xdr:spPr>
        <a:xfrm>
          <a:off x="7594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14" name="フローチャート : 判断 413"/>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73002</xdr:rowOff>
    </xdr:from>
    <xdr:ext cx="534377" cy="259045"/>
    <xdr:sp macro="" textlink="">
      <xdr:nvSpPr>
        <xdr:cNvPr id="415" name="テキスト ボックス 414"/>
        <xdr:cNvSpPr txBox="1"/>
      </xdr:nvSpPr>
      <xdr:spPr>
        <a:xfrm>
          <a:off x="6705111" y="1293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109114</xdr:rowOff>
    </xdr:from>
    <xdr:to>
      <xdr:col>15</xdr:col>
      <xdr:colOff>231775</xdr:colOff>
      <xdr:row>77</xdr:row>
      <xdr:rowOff>39264</xdr:rowOff>
    </xdr:to>
    <xdr:sp macro="" textlink="">
      <xdr:nvSpPr>
        <xdr:cNvPr id="421" name="円/楕円 420"/>
        <xdr:cNvSpPr/>
      </xdr:nvSpPr>
      <xdr:spPr>
        <a:xfrm>
          <a:off x="10426700" y="1313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87541</xdr:rowOff>
    </xdr:from>
    <xdr:ext cx="534377" cy="259045"/>
    <xdr:sp macro="" textlink="">
      <xdr:nvSpPr>
        <xdr:cNvPr id="422" name="商工費該当値テキスト"/>
        <xdr:cNvSpPr txBox="1"/>
      </xdr:nvSpPr>
      <xdr:spPr>
        <a:xfrm>
          <a:off x="10528300" y="1311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13,881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6637</xdr:rowOff>
    </xdr:from>
    <xdr:to>
      <xdr:col>14</xdr:col>
      <xdr:colOff>79375</xdr:colOff>
      <xdr:row>77</xdr:row>
      <xdr:rowOff>108237</xdr:rowOff>
    </xdr:to>
    <xdr:sp macro="" textlink="">
      <xdr:nvSpPr>
        <xdr:cNvPr id="423" name="円/楕円 422"/>
        <xdr:cNvSpPr/>
      </xdr:nvSpPr>
      <xdr:spPr>
        <a:xfrm>
          <a:off x="9588500" y="1320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99364</xdr:rowOff>
    </xdr:from>
    <xdr:ext cx="534377" cy="259045"/>
    <xdr:sp macro="" textlink="">
      <xdr:nvSpPr>
        <xdr:cNvPr id="424" name="テキスト ボックス 423"/>
        <xdr:cNvSpPr txBox="1"/>
      </xdr:nvSpPr>
      <xdr:spPr>
        <a:xfrm>
          <a:off x="9372111" y="1330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38053</xdr:rowOff>
    </xdr:from>
    <xdr:to>
      <xdr:col>12</xdr:col>
      <xdr:colOff>561975</xdr:colOff>
      <xdr:row>77</xdr:row>
      <xdr:rowOff>139653</xdr:rowOff>
    </xdr:to>
    <xdr:sp macro="" textlink="">
      <xdr:nvSpPr>
        <xdr:cNvPr id="425" name="円/楕円 424"/>
        <xdr:cNvSpPr/>
      </xdr:nvSpPr>
      <xdr:spPr>
        <a:xfrm>
          <a:off x="8699500" y="1323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130780</xdr:rowOff>
    </xdr:from>
    <xdr:ext cx="534377" cy="259045"/>
    <xdr:sp macro="" textlink="">
      <xdr:nvSpPr>
        <xdr:cNvPr id="426" name="テキスト ボックス 425"/>
        <xdr:cNvSpPr txBox="1"/>
      </xdr:nvSpPr>
      <xdr:spPr>
        <a:xfrm>
          <a:off x="8483111" y="1333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10,807</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22834</xdr:rowOff>
    </xdr:from>
    <xdr:to>
      <xdr:col>11</xdr:col>
      <xdr:colOff>358775</xdr:colOff>
      <xdr:row>75</xdr:row>
      <xdr:rowOff>124434</xdr:rowOff>
    </xdr:to>
    <xdr:sp macro="" textlink="">
      <xdr:nvSpPr>
        <xdr:cNvPr id="427" name="円/楕円 426"/>
        <xdr:cNvSpPr/>
      </xdr:nvSpPr>
      <xdr:spPr>
        <a:xfrm>
          <a:off x="7810500" y="128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140961</xdr:rowOff>
    </xdr:from>
    <xdr:ext cx="534377" cy="259045"/>
    <xdr:sp macro="" textlink="">
      <xdr:nvSpPr>
        <xdr:cNvPr id="428" name="テキスト ボックス 427"/>
        <xdr:cNvSpPr txBox="1"/>
      </xdr:nvSpPr>
      <xdr:spPr>
        <a:xfrm>
          <a:off x="7594111" y="1265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21,773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77045</xdr:rowOff>
    </xdr:from>
    <xdr:to>
      <xdr:col>10</xdr:col>
      <xdr:colOff>155575</xdr:colOff>
      <xdr:row>78</xdr:row>
      <xdr:rowOff>7195</xdr:rowOff>
    </xdr:to>
    <xdr:sp macro="" textlink="">
      <xdr:nvSpPr>
        <xdr:cNvPr id="429" name="円/楕円 428"/>
        <xdr:cNvSpPr/>
      </xdr:nvSpPr>
      <xdr:spPr>
        <a:xfrm>
          <a:off x="6921500" y="132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169772</xdr:rowOff>
    </xdr:from>
    <xdr:ext cx="469744" cy="259045"/>
    <xdr:sp macro="" textlink="">
      <xdr:nvSpPr>
        <xdr:cNvPr id="430" name="テキスト ボックス 429"/>
        <xdr:cNvSpPr txBox="1"/>
      </xdr:nvSpPr>
      <xdr:spPr>
        <a:xfrm>
          <a:off x="6737427" y="1337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2997</xdr:rowOff>
    </xdr:from>
    <xdr:to>
      <xdr:col>15</xdr:col>
      <xdr:colOff>180340</xdr:colOff>
      <xdr:row>99</xdr:row>
      <xdr:rowOff>51398</xdr:rowOff>
    </xdr:to>
    <xdr:cxnSp macro="">
      <xdr:nvCxnSpPr>
        <xdr:cNvPr id="456" name="直線コネクタ 455"/>
        <xdr:cNvCxnSpPr/>
      </xdr:nvCxnSpPr>
      <xdr:spPr>
        <a:xfrm flipV="1">
          <a:off x="10475595" y="15604947"/>
          <a:ext cx="1270" cy="1420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55225</xdr:rowOff>
    </xdr:from>
    <xdr:ext cx="534377" cy="259045"/>
    <xdr:sp macro="" textlink="">
      <xdr:nvSpPr>
        <xdr:cNvPr id="457" name="土木費最小値テキスト"/>
        <xdr:cNvSpPr txBox="1"/>
      </xdr:nvSpPr>
      <xdr:spPr>
        <a:xfrm>
          <a:off x="10528300" y="1702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14,539</a:t>
          </a:r>
          <a:endParaRPr kumimoji="1" lang="ja-JP" altLang="en-US" sz="1000" b="1">
            <a:latin typeface="ＭＳ Ｐゴシック"/>
          </a:endParaRPr>
        </a:p>
      </xdr:txBody>
    </xdr:sp>
    <xdr:clientData/>
  </xdr:oneCellAnchor>
  <xdr:twoCellAnchor>
    <xdr:from>
      <xdr:col>15</xdr:col>
      <xdr:colOff>92075</xdr:colOff>
      <xdr:row>99</xdr:row>
      <xdr:rowOff>51398</xdr:rowOff>
    </xdr:from>
    <xdr:to>
      <xdr:col>15</xdr:col>
      <xdr:colOff>269875</xdr:colOff>
      <xdr:row>99</xdr:row>
      <xdr:rowOff>51398</xdr:rowOff>
    </xdr:to>
    <xdr:cxnSp macro="">
      <xdr:nvCxnSpPr>
        <xdr:cNvPr id="458" name="直線コネクタ 457"/>
        <xdr:cNvCxnSpPr/>
      </xdr:nvCxnSpPr>
      <xdr:spPr>
        <a:xfrm>
          <a:off x="10388600" y="1702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121124</xdr:rowOff>
    </xdr:from>
    <xdr:ext cx="599010" cy="259045"/>
    <xdr:sp macro="" textlink="">
      <xdr:nvSpPr>
        <xdr:cNvPr id="459" name="土木費最大値テキスト"/>
        <xdr:cNvSpPr txBox="1"/>
      </xdr:nvSpPr>
      <xdr:spPr>
        <a:xfrm>
          <a:off x="10528300" y="1538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449,360</a:t>
          </a:r>
          <a:endParaRPr kumimoji="1" lang="ja-JP" altLang="en-US" sz="1000" b="1">
            <a:latin typeface="ＭＳ Ｐゴシック"/>
          </a:endParaRPr>
        </a:p>
      </xdr:txBody>
    </xdr:sp>
    <xdr:clientData/>
  </xdr:oneCellAnchor>
  <xdr:twoCellAnchor>
    <xdr:from>
      <xdr:col>15</xdr:col>
      <xdr:colOff>92075</xdr:colOff>
      <xdr:row>91</xdr:row>
      <xdr:rowOff>2997</xdr:rowOff>
    </xdr:from>
    <xdr:to>
      <xdr:col>15</xdr:col>
      <xdr:colOff>269875</xdr:colOff>
      <xdr:row>91</xdr:row>
      <xdr:rowOff>2997</xdr:rowOff>
    </xdr:to>
    <xdr:cxnSp macro="">
      <xdr:nvCxnSpPr>
        <xdr:cNvPr id="460" name="直線コネクタ 459"/>
        <xdr:cNvCxnSpPr/>
      </xdr:nvCxnSpPr>
      <xdr:spPr>
        <a:xfrm>
          <a:off x="10388600" y="1560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161209</xdr:rowOff>
    </xdr:from>
    <xdr:to>
      <xdr:col>15</xdr:col>
      <xdr:colOff>180975</xdr:colOff>
      <xdr:row>97</xdr:row>
      <xdr:rowOff>25940</xdr:rowOff>
    </xdr:to>
    <xdr:cxnSp macro="">
      <xdr:nvCxnSpPr>
        <xdr:cNvPr id="461" name="直線コネクタ 460"/>
        <xdr:cNvCxnSpPr/>
      </xdr:nvCxnSpPr>
      <xdr:spPr>
        <a:xfrm>
          <a:off x="9639300" y="16620409"/>
          <a:ext cx="838200" cy="3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26147</xdr:rowOff>
    </xdr:from>
    <xdr:ext cx="534377" cy="259045"/>
    <xdr:sp macro="" textlink="">
      <xdr:nvSpPr>
        <xdr:cNvPr id="462" name="土木費平均値テキスト"/>
        <xdr:cNvSpPr txBox="1"/>
      </xdr:nvSpPr>
      <xdr:spPr>
        <a:xfrm>
          <a:off x="10528300" y="16828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47720</xdr:rowOff>
    </xdr:from>
    <xdr:to>
      <xdr:col>15</xdr:col>
      <xdr:colOff>231775</xdr:colOff>
      <xdr:row>98</xdr:row>
      <xdr:rowOff>149320</xdr:rowOff>
    </xdr:to>
    <xdr:sp macro="" textlink="">
      <xdr:nvSpPr>
        <xdr:cNvPr id="463" name="フローチャート : 判断 462"/>
        <xdr:cNvSpPr/>
      </xdr:nvSpPr>
      <xdr:spPr>
        <a:xfrm>
          <a:off x="10426700" y="1684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161209</xdr:rowOff>
    </xdr:from>
    <xdr:to>
      <xdr:col>14</xdr:col>
      <xdr:colOff>28575</xdr:colOff>
      <xdr:row>97</xdr:row>
      <xdr:rowOff>4699</xdr:rowOff>
    </xdr:to>
    <xdr:cxnSp macro="">
      <xdr:nvCxnSpPr>
        <xdr:cNvPr id="464" name="直線コネクタ 463"/>
        <xdr:cNvCxnSpPr/>
      </xdr:nvCxnSpPr>
      <xdr:spPr>
        <a:xfrm flipV="1">
          <a:off x="8750300" y="16620409"/>
          <a:ext cx="889000" cy="1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43585</xdr:rowOff>
    </xdr:from>
    <xdr:to>
      <xdr:col>14</xdr:col>
      <xdr:colOff>79375</xdr:colOff>
      <xdr:row>98</xdr:row>
      <xdr:rowOff>145185</xdr:rowOff>
    </xdr:to>
    <xdr:sp macro="" textlink="">
      <xdr:nvSpPr>
        <xdr:cNvPr id="465" name="フローチャート : 判断 464"/>
        <xdr:cNvSpPr/>
      </xdr:nvSpPr>
      <xdr:spPr>
        <a:xfrm>
          <a:off x="9588500" y="1684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136312</xdr:rowOff>
    </xdr:from>
    <xdr:ext cx="534377" cy="259045"/>
    <xdr:sp macro="" textlink="">
      <xdr:nvSpPr>
        <xdr:cNvPr id="466" name="テキスト ボックス 465"/>
        <xdr:cNvSpPr txBox="1"/>
      </xdr:nvSpPr>
      <xdr:spPr>
        <a:xfrm>
          <a:off x="9372111" y="1693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53,876</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2474</xdr:rowOff>
    </xdr:from>
    <xdr:to>
      <xdr:col>12</xdr:col>
      <xdr:colOff>511175</xdr:colOff>
      <xdr:row>97</xdr:row>
      <xdr:rowOff>4699</xdr:rowOff>
    </xdr:to>
    <xdr:cxnSp macro="">
      <xdr:nvCxnSpPr>
        <xdr:cNvPr id="467" name="直線コネクタ 466"/>
        <xdr:cNvCxnSpPr/>
      </xdr:nvCxnSpPr>
      <xdr:spPr>
        <a:xfrm>
          <a:off x="7861300" y="16633124"/>
          <a:ext cx="889000" cy="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158659</xdr:rowOff>
    </xdr:from>
    <xdr:to>
      <xdr:col>12</xdr:col>
      <xdr:colOff>561975</xdr:colOff>
      <xdr:row>98</xdr:row>
      <xdr:rowOff>88809</xdr:rowOff>
    </xdr:to>
    <xdr:sp macro="" textlink="">
      <xdr:nvSpPr>
        <xdr:cNvPr id="468" name="フローチャート : 判断 467"/>
        <xdr:cNvSpPr/>
      </xdr:nvSpPr>
      <xdr:spPr>
        <a:xfrm>
          <a:off x="8699500" y="1678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79936</xdr:rowOff>
    </xdr:from>
    <xdr:ext cx="534377" cy="259045"/>
    <xdr:sp macro="" textlink="">
      <xdr:nvSpPr>
        <xdr:cNvPr id="469" name="テキスト ボックス 468"/>
        <xdr:cNvSpPr txBox="1"/>
      </xdr:nvSpPr>
      <xdr:spPr>
        <a:xfrm>
          <a:off x="8483111" y="1688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2474</xdr:rowOff>
    </xdr:from>
    <xdr:to>
      <xdr:col>11</xdr:col>
      <xdr:colOff>307975</xdr:colOff>
      <xdr:row>97</xdr:row>
      <xdr:rowOff>28558</xdr:rowOff>
    </xdr:to>
    <xdr:cxnSp macro="">
      <xdr:nvCxnSpPr>
        <xdr:cNvPr id="470" name="直線コネクタ 469"/>
        <xdr:cNvCxnSpPr/>
      </xdr:nvCxnSpPr>
      <xdr:spPr>
        <a:xfrm flipV="1">
          <a:off x="6972300" y="16633124"/>
          <a:ext cx="889000" cy="2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21760</xdr:rowOff>
    </xdr:from>
    <xdr:to>
      <xdr:col>11</xdr:col>
      <xdr:colOff>358775</xdr:colOff>
      <xdr:row>98</xdr:row>
      <xdr:rowOff>123360</xdr:rowOff>
    </xdr:to>
    <xdr:sp macro="" textlink="">
      <xdr:nvSpPr>
        <xdr:cNvPr id="471" name="フローチャート : 判断 470"/>
        <xdr:cNvSpPr/>
      </xdr:nvSpPr>
      <xdr:spPr>
        <a:xfrm>
          <a:off x="7810500" y="1682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114487</xdr:rowOff>
    </xdr:from>
    <xdr:ext cx="534377" cy="259045"/>
    <xdr:sp macro="" textlink="">
      <xdr:nvSpPr>
        <xdr:cNvPr id="472" name="テキスト ボックス 471"/>
        <xdr:cNvSpPr txBox="1"/>
      </xdr:nvSpPr>
      <xdr:spPr>
        <a:xfrm>
          <a:off x="7594111" y="1691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44261</xdr:rowOff>
    </xdr:from>
    <xdr:to>
      <xdr:col>10</xdr:col>
      <xdr:colOff>155575</xdr:colOff>
      <xdr:row>98</xdr:row>
      <xdr:rowOff>145861</xdr:rowOff>
    </xdr:to>
    <xdr:sp macro="" textlink="">
      <xdr:nvSpPr>
        <xdr:cNvPr id="473" name="フローチャート : 判断 472"/>
        <xdr:cNvSpPr/>
      </xdr:nvSpPr>
      <xdr:spPr>
        <a:xfrm>
          <a:off x="6921500" y="1684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136988</xdr:rowOff>
    </xdr:from>
    <xdr:ext cx="534377" cy="259045"/>
    <xdr:sp macro="" textlink="">
      <xdr:nvSpPr>
        <xdr:cNvPr id="474" name="テキスト ボックス 473"/>
        <xdr:cNvSpPr txBox="1"/>
      </xdr:nvSpPr>
      <xdr:spPr>
        <a:xfrm>
          <a:off x="6705111" y="1693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146590</xdr:rowOff>
    </xdr:from>
    <xdr:to>
      <xdr:col>15</xdr:col>
      <xdr:colOff>231775</xdr:colOff>
      <xdr:row>97</xdr:row>
      <xdr:rowOff>76740</xdr:rowOff>
    </xdr:to>
    <xdr:sp macro="" textlink="">
      <xdr:nvSpPr>
        <xdr:cNvPr id="480" name="円/楕円 479"/>
        <xdr:cNvSpPr/>
      </xdr:nvSpPr>
      <xdr:spPr>
        <a:xfrm>
          <a:off x="10426700" y="1660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169467</xdr:rowOff>
    </xdr:from>
    <xdr:ext cx="599010" cy="259045"/>
    <xdr:sp macro="" textlink="">
      <xdr:nvSpPr>
        <xdr:cNvPr id="481" name="土木費該当値テキスト"/>
        <xdr:cNvSpPr txBox="1"/>
      </xdr:nvSpPr>
      <xdr:spPr>
        <a:xfrm>
          <a:off x="10528300" y="1645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127,335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110409</xdr:rowOff>
    </xdr:from>
    <xdr:to>
      <xdr:col>14</xdr:col>
      <xdr:colOff>79375</xdr:colOff>
      <xdr:row>97</xdr:row>
      <xdr:rowOff>40559</xdr:rowOff>
    </xdr:to>
    <xdr:sp macro="" textlink="">
      <xdr:nvSpPr>
        <xdr:cNvPr id="482" name="円/楕円 481"/>
        <xdr:cNvSpPr/>
      </xdr:nvSpPr>
      <xdr:spPr>
        <a:xfrm>
          <a:off x="9588500" y="1656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57086</xdr:rowOff>
    </xdr:from>
    <xdr:ext cx="599010" cy="259045"/>
    <xdr:sp macro="" textlink="">
      <xdr:nvSpPr>
        <xdr:cNvPr id="483" name="テキスト ボックス 482"/>
        <xdr:cNvSpPr txBox="1"/>
      </xdr:nvSpPr>
      <xdr:spPr>
        <a:xfrm>
          <a:off x="9339794" y="163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138,414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125349</xdr:rowOff>
    </xdr:from>
    <xdr:to>
      <xdr:col>12</xdr:col>
      <xdr:colOff>561975</xdr:colOff>
      <xdr:row>97</xdr:row>
      <xdr:rowOff>55499</xdr:rowOff>
    </xdr:to>
    <xdr:sp macro="" textlink="">
      <xdr:nvSpPr>
        <xdr:cNvPr id="484" name="円/楕円 483"/>
        <xdr:cNvSpPr/>
      </xdr:nvSpPr>
      <xdr:spPr>
        <a:xfrm>
          <a:off x="8699500" y="1658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72026</xdr:rowOff>
    </xdr:from>
    <xdr:ext cx="599010" cy="259045"/>
    <xdr:sp macro="" textlink="">
      <xdr:nvSpPr>
        <xdr:cNvPr id="485" name="テキスト ボックス 484"/>
        <xdr:cNvSpPr txBox="1"/>
      </xdr:nvSpPr>
      <xdr:spPr>
        <a:xfrm>
          <a:off x="8450794" y="16359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133,839</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123124</xdr:rowOff>
    </xdr:from>
    <xdr:to>
      <xdr:col>11</xdr:col>
      <xdr:colOff>358775</xdr:colOff>
      <xdr:row>97</xdr:row>
      <xdr:rowOff>53274</xdr:rowOff>
    </xdr:to>
    <xdr:sp macro="" textlink="">
      <xdr:nvSpPr>
        <xdr:cNvPr id="486" name="円/楕円 485"/>
        <xdr:cNvSpPr/>
      </xdr:nvSpPr>
      <xdr:spPr>
        <a:xfrm>
          <a:off x="7810500" y="1658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95</xdr:row>
      <xdr:rowOff>69801</xdr:rowOff>
    </xdr:from>
    <xdr:ext cx="599010" cy="259045"/>
    <xdr:sp macro="" textlink="">
      <xdr:nvSpPr>
        <xdr:cNvPr id="487" name="テキスト ボックス 486"/>
        <xdr:cNvSpPr txBox="1"/>
      </xdr:nvSpPr>
      <xdr:spPr>
        <a:xfrm>
          <a:off x="7561794" y="16357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134,520</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149208</xdr:rowOff>
    </xdr:from>
    <xdr:to>
      <xdr:col>10</xdr:col>
      <xdr:colOff>155575</xdr:colOff>
      <xdr:row>97</xdr:row>
      <xdr:rowOff>79358</xdr:rowOff>
    </xdr:to>
    <xdr:sp macro="" textlink="">
      <xdr:nvSpPr>
        <xdr:cNvPr id="488" name="円/楕円 487"/>
        <xdr:cNvSpPr/>
      </xdr:nvSpPr>
      <xdr:spPr>
        <a:xfrm>
          <a:off x="6921500" y="1660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95</xdr:row>
      <xdr:rowOff>95885</xdr:rowOff>
    </xdr:from>
    <xdr:ext cx="599010" cy="259045"/>
    <xdr:sp macro="" textlink="">
      <xdr:nvSpPr>
        <xdr:cNvPr id="489" name="テキスト ボックス 488"/>
        <xdr:cNvSpPr txBox="1"/>
      </xdr:nvSpPr>
      <xdr:spPr>
        <a:xfrm>
          <a:off x="6672794" y="1638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121347</xdr:rowOff>
    </xdr:from>
    <xdr:to>
      <xdr:col>23</xdr:col>
      <xdr:colOff>516889</xdr:colOff>
      <xdr:row>39</xdr:row>
      <xdr:rowOff>133920</xdr:rowOff>
    </xdr:to>
    <xdr:cxnSp macro="">
      <xdr:nvCxnSpPr>
        <xdr:cNvPr id="516" name="直線コネクタ 515"/>
        <xdr:cNvCxnSpPr/>
      </xdr:nvCxnSpPr>
      <xdr:spPr>
        <a:xfrm flipV="1">
          <a:off x="16317595" y="5264847"/>
          <a:ext cx="1269" cy="1555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137747</xdr:rowOff>
    </xdr:from>
    <xdr:ext cx="469744" cy="259045"/>
    <xdr:sp macro="" textlink="">
      <xdr:nvSpPr>
        <xdr:cNvPr id="517" name="消防費最小値テキスト"/>
        <xdr:cNvSpPr txBox="1"/>
      </xdr:nvSpPr>
      <xdr:spPr>
        <a:xfrm>
          <a:off x="16370300" y="68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8,927</a:t>
          </a:r>
          <a:endParaRPr kumimoji="1" lang="ja-JP" altLang="en-US" sz="1000" b="1">
            <a:latin typeface="ＭＳ Ｐゴシック"/>
          </a:endParaRPr>
        </a:p>
      </xdr:txBody>
    </xdr:sp>
    <xdr:clientData/>
  </xdr:oneCellAnchor>
  <xdr:twoCellAnchor>
    <xdr:from>
      <xdr:col>23</xdr:col>
      <xdr:colOff>428625</xdr:colOff>
      <xdr:row>39</xdr:row>
      <xdr:rowOff>133920</xdr:rowOff>
    </xdr:from>
    <xdr:to>
      <xdr:col>23</xdr:col>
      <xdr:colOff>606425</xdr:colOff>
      <xdr:row>39</xdr:row>
      <xdr:rowOff>133920</xdr:rowOff>
    </xdr:to>
    <xdr:cxnSp macro="">
      <xdr:nvCxnSpPr>
        <xdr:cNvPr id="518" name="直線コネクタ 517"/>
        <xdr:cNvCxnSpPr/>
      </xdr:nvCxnSpPr>
      <xdr:spPr>
        <a:xfrm>
          <a:off x="16230600" y="6820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68024</xdr:rowOff>
    </xdr:from>
    <xdr:ext cx="534377" cy="259045"/>
    <xdr:sp macro="" textlink="">
      <xdr:nvSpPr>
        <xdr:cNvPr id="519" name="消防費最大値テキスト"/>
        <xdr:cNvSpPr txBox="1"/>
      </xdr:nvSpPr>
      <xdr:spPr>
        <a:xfrm>
          <a:off x="16370300" y="504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56,562</a:t>
          </a:r>
          <a:endParaRPr kumimoji="1" lang="ja-JP" altLang="en-US" sz="1000" b="1">
            <a:latin typeface="ＭＳ Ｐゴシック"/>
          </a:endParaRPr>
        </a:p>
      </xdr:txBody>
    </xdr:sp>
    <xdr:clientData/>
  </xdr:oneCellAnchor>
  <xdr:twoCellAnchor>
    <xdr:from>
      <xdr:col>23</xdr:col>
      <xdr:colOff>428625</xdr:colOff>
      <xdr:row>30</xdr:row>
      <xdr:rowOff>121347</xdr:rowOff>
    </xdr:from>
    <xdr:to>
      <xdr:col>23</xdr:col>
      <xdr:colOff>606425</xdr:colOff>
      <xdr:row>30</xdr:row>
      <xdr:rowOff>121347</xdr:rowOff>
    </xdr:to>
    <xdr:cxnSp macro="">
      <xdr:nvCxnSpPr>
        <xdr:cNvPr id="520" name="直線コネクタ 519"/>
        <xdr:cNvCxnSpPr/>
      </xdr:nvCxnSpPr>
      <xdr:spPr>
        <a:xfrm>
          <a:off x="16230600" y="5264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160927</xdr:rowOff>
    </xdr:from>
    <xdr:to>
      <xdr:col>23</xdr:col>
      <xdr:colOff>517525</xdr:colOff>
      <xdr:row>37</xdr:row>
      <xdr:rowOff>112660</xdr:rowOff>
    </xdr:to>
    <xdr:cxnSp macro="">
      <xdr:nvCxnSpPr>
        <xdr:cNvPr id="521" name="直線コネクタ 520"/>
        <xdr:cNvCxnSpPr/>
      </xdr:nvCxnSpPr>
      <xdr:spPr>
        <a:xfrm flipV="1">
          <a:off x="15481300" y="6333127"/>
          <a:ext cx="838200" cy="12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142210</xdr:rowOff>
    </xdr:from>
    <xdr:ext cx="534377" cy="259045"/>
    <xdr:sp macro="" textlink="">
      <xdr:nvSpPr>
        <xdr:cNvPr id="522" name="消防費平均値テキスト"/>
        <xdr:cNvSpPr txBox="1"/>
      </xdr:nvSpPr>
      <xdr:spPr>
        <a:xfrm>
          <a:off x="16370300" y="631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163783</xdr:rowOff>
    </xdr:from>
    <xdr:to>
      <xdr:col>23</xdr:col>
      <xdr:colOff>568325</xdr:colOff>
      <xdr:row>37</xdr:row>
      <xdr:rowOff>93933</xdr:rowOff>
    </xdr:to>
    <xdr:sp macro="" textlink="">
      <xdr:nvSpPr>
        <xdr:cNvPr id="523" name="フローチャート : 判断 522"/>
        <xdr:cNvSpPr/>
      </xdr:nvSpPr>
      <xdr:spPr>
        <a:xfrm>
          <a:off x="16268700" y="63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96168</xdr:rowOff>
    </xdr:from>
    <xdr:to>
      <xdr:col>22</xdr:col>
      <xdr:colOff>365125</xdr:colOff>
      <xdr:row>37</xdr:row>
      <xdr:rowOff>112660</xdr:rowOff>
    </xdr:to>
    <xdr:cxnSp macro="">
      <xdr:nvCxnSpPr>
        <xdr:cNvPr id="524" name="直線コネクタ 523"/>
        <xdr:cNvCxnSpPr/>
      </xdr:nvCxnSpPr>
      <xdr:spPr>
        <a:xfrm>
          <a:off x="14592300" y="6439818"/>
          <a:ext cx="889000" cy="1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61762</xdr:rowOff>
    </xdr:from>
    <xdr:to>
      <xdr:col>22</xdr:col>
      <xdr:colOff>415925</xdr:colOff>
      <xdr:row>36</xdr:row>
      <xdr:rowOff>163362</xdr:rowOff>
    </xdr:to>
    <xdr:sp macro="" textlink="">
      <xdr:nvSpPr>
        <xdr:cNvPr id="525" name="フローチャート : 判断 524"/>
        <xdr:cNvSpPr/>
      </xdr:nvSpPr>
      <xdr:spPr>
        <a:xfrm>
          <a:off x="15430500" y="623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8439</xdr:rowOff>
    </xdr:from>
    <xdr:ext cx="534377" cy="259045"/>
    <xdr:sp macro="" textlink="">
      <xdr:nvSpPr>
        <xdr:cNvPr id="526" name="テキスト ボックス 525"/>
        <xdr:cNvSpPr txBox="1"/>
      </xdr:nvSpPr>
      <xdr:spPr>
        <a:xfrm>
          <a:off x="15214111" y="60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25,331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96168</xdr:rowOff>
    </xdr:from>
    <xdr:to>
      <xdr:col>21</xdr:col>
      <xdr:colOff>161925</xdr:colOff>
      <xdr:row>37</xdr:row>
      <xdr:rowOff>114162</xdr:rowOff>
    </xdr:to>
    <xdr:cxnSp macro="">
      <xdr:nvCxnSpPr>
        <xdr:cNvPr id="527" name="直線コネクタ 526"/>
        <xdr:cNvCxnSpPr/>
      </xdr:nvCxnSpPr>
      <xdr:spPr>
        <a:xfrm flipV="1">
          <a:off x="13703300" y="6439818"/>
          <a:ext cx="889000" cy="1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75021</xdr:rowOff>
    </xdr:from>
    <xdr:to>
      <xdr:col>21</xdr:col>
      <xdr:colOff>212725</xdr:colOff>
      <xdr:row>37</xdr:row>
      <xdr:rowOff>5171</xdr:rowOff>
    </xdr:to>
    <xdr:sp macro="" textlink="">
      <xdr:nvSpPr>
        <xdr:cNvPr id="528" name="フローチャート : 判断 527"/>
        <xdr:cNvSpPr/>
      </xdr:nvSpPr>
      <xdr:spPr>
        <a:xfrm>
          <a:off x="14541500" y="624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21698</xdr:rowOff>
    </xdr:from>
    <xdr:ext cx="534377" cy="259045"/>
    <xdr:sp macro="" textlink="">
      <xdr:nvSpPr>
        <xdr:cNvPr id="529" name="テキスト ボックス 528"/>
        <xdr:cNvSpPr txBox="1"/>
      </xdr:nvSpPr>
      <xdr:spPr>
        <a:xfrm>
          <a:off x="14325111" y="602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57796</xdr:rowOff>
    </xdr:from>
    <xdr:to>
      <xdr:col>19</xdr:col>
      <xdr:colOff>644525</xdr:colOff>
      <xdr:row>37</xdr:row>
      <xdr:rowOff>114162</xdr:rowOff>
    </xdr:to>
    <xdr:cxnSp macro="">
      <xdr:nvCxnSpPr>
        <xdr:cNvPr id="530" name="直線コネクタ 529"/>
        <xdr:cNvCxnSpPr/>
      </xdr:nvCxnSpPr>
      <xdr:spPr>
        <a:xfrm>
          <a:off x="12814300" y="6401446"/>
          <a:ext cx="889000" cy="5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103726</xdr:rowOff>
    </xdr:from>
    <xdr:to>
      <xdr:col>20</xdr:col>
      <xdr:colOff>9525</xdr:colOff>
      <xdr:row>37</xdr:row>
      <xdr:rowOff>33876</xdr:rowOff>
    </xdr:to>
    <xdr:sp macro="" textlink="">
      <xdr:nvSpPr>
        <xdr:cNvPr id="531" name="フローチャート : 判断 530"/>
        <xdr:cNvSpPr/>
      </xdr:nvSpPr>
      <xdr:spPr>
        <a:xfrm>
          <a:off x="13652500" y="62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50403</xdr:rowOff>
    </xdr:from>
    <xdr:ext cx="534377" cy="259045"/>
    <xdr:sp macro="" textlink="">
      <xdr:nvSpPr>
        <xdr:cNvPr id="532" name="テキスト ボックス 531"/>
        <xdr:cNvSpPr txBox="1"/>
      </xdr:nvSpPr>
      <xdr:spPr>
        <a:xfrm>
          <a:off x="13436111" y="605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2261</xdr:rowOff>
    </xdr:from>
    <xdr:to>
      <xdr:col>18</xdr:col>
      <xdr:colOff>492125</xdr:colOff>
      <xdr:row>37</xdr:row>
      <xdr:rowOff>103861</xdr:rowOff>
    </xdr:to>
    <xdr:sp macro="" textlink="">
      <xdr:nvSpPr>
        <xdr:cNvPr id="533" name="フローチャート : 判断 532"/>
        <xdr:cNvSpPr/>
      </xdr:nvSpPr>
      <xdr:spPr>
        <a:xfrm>
          <a:off x="12763500" y="634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120388</xdr:rowOff>
    </xdr:from>
    <xdr:ext cx="534377" cy="259045"/>
    <xdr:sp macro="" textlink="">
      <xdr:nvSpPr>
        <xdr:cNvPr id="534" name="テキスト ボックス 533"/>
        <xdr:cNvSpPr txBox="1"/>
      </xdr:nvSpPr>
      <xdr:spPr>
        <a:xfrm>
          <a:off x="12547111" y="612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110127</xdr:rowOff>
    </xdr:from>
    <xdr:to>
      <xdr:col>23</xdr:col>
      <xdr:colOff>568325</xdr:colOff>
      <xdr:row>37</xdr:row>
      <xdr:rowOff>40277</xdr:rowOff>
    </xdr:to>
    <xdr:sp macro="" textlink="">
      <xdr:nvSpPr>
        <xdr:cNvPr id="540" name="円/楕円 539"/>
        <xdr:cNvSpPr/>
      </xdr:nvSpPr>
      <xdr:spPr>
        <a:xfrm>
          <a:off x="16268700" y="628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133004</xdr:rowOff>
    </xdr:from>
    <xdr:ext cx="534377" cy="259045"/>
    <xdr:sp macro="" textlink="">
      <xdr:nvSpPr>
        <xdr:cNvPr id="541" name="消防費該当値テキスト"/>
        <xdr:cNvSpPr txBox="1"/>
      </xdr:nvSpPr>
      <xdr:spPr>
        <a:xfrm>
          <a:off x="16370300" y="613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23,850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61860</xdr:rowOff>
    </xdr:from>
    <xdr:to>
      <xdr:col>22</xdr:col>
      <xdr:colOff>415925</xdr:colOff>
      <xdr:row>37</xdr:row>
      <xdr:rowOff>163460</xdr:rowOff>
    </xdr:to>
    <xdr:sp macro="" textlink="">
      <xdr:nvSpPr>
        <xdr:cNvPr id="542" name="円/楕円 541"/>
        <xdr:cNvSpPr/>
      </xdr:nvSpPr>
      <xdr:spPr>
        <a:xfrm>
          <a:off x="15430500" y="640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154587</xdr:rowOff>
    </xdr:from>
    <xdr:ext cx="534377" cy="259045"/>
    <xdr:sp macro="" textlink="">
      <xdr:nvSpPr>
        <xdr:cNvPr id="543" name="テキスト ボックス 542"/>
        <xdr:cNvSpPr txBox="1"/>
      </xdr:nvSpPr>
      <xdr:spPr>
        <a:xfrm>
          <a:off x="15214111" y="64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20,078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45368</xdr:rowOff>
    </xdr:from>
    <xdr:to>
      <xdr:col>21</xdr:col>
      <xdr:colOff>212725</xdr:colOff>
      <xdr:row>37</xdr:row>
      <xdr:rowOff>146968</xdr:rowOff>
    </xdr:to>
    <xdr:sp macro="" textlink="">
      <xdr:nvSpPr>
        <xdr:cNvPr id="544" name="円/楕円 543"/>
        <xdr:cNvSpPr/>
      </xdr:nvSpPr>
      <xdr:spPr>
        <a:xfrm>
          <a:off x="14541500" y="638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138095</xdr:rowOff>
    </xdr:from>
    <xdr:ext cx="534377" cy="259045"/>
    <xdr:sp macro="" textlink="">
      <xdr:nvSpPr>
        <xdr:cNvPr id="545" name="テキスト ボックス 544"/>
        <xdr:cNvSpPr txBox="1"/>
      </xdr:nvSpPr>
      <xdr:spPr>
        <a:xfrm>
          <a:off x="14325111" y="648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20,583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63362</xdr:rowOff>
    </xdr:from>
    <xdr:to>
      <xdr:col>20</xdr:col>
      <xdr:colOff>9525</xdr:colOff>
      <xdr:row>37</xdr:row>
      <xdr:rowOff>164962</xdr:rowOff>
    </xdr:to>
    <xdr:sp macro="" textlink="">
      <xdr:nvSpPr>
        <xdr:cNvPr id="546" name="円/楕円 545"/>
        <xdr:cNvSpPr/>
      </xdr:nvSpPr>
      <xdr:spPr>
        <a:xfrm>
          <a:off x="13652500" y="64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156089</xdr:rowOff>
    </xdr:from>
    <xdr:ext cx="534377" cy="259045"/>
    <xdr:sp macro="" textlink="">
      <xdr:nvSpPr>
        <xdr:cNvPr id="547" name="テキスト ボックス 546"/>
        <xdr:cNvSpPr txBox="1"/>
      </xdr:nvSpPr>
      <xdr:spPr>
        <a:xfrm>
          <a:off x="13436111" y="649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20,032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6996</xdr:rowOff>
    </xdr:from>
    <xdr:to>
      <xdr:col>18</xdr:col>
      <xdr:colOff>492125</xdr:colOff>
      <xdr:row>37</xdr:row>
      <xdr:rowOff>108596</xdr:rowOff>
    </xdr:to>
    <xdr:sp macro="" textlink="">
      <xdr:nvSpPr>
        <xdr:cNvPr id="548" name="円/楕円 547"/>
        <xdr:cNvSpPr/>
      </xdr:nvSpPr>
      <xdr:spPr>
        <a:xfrm>
          <a:off x="12763500" y="635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99723</xdr:rowOff>
    </xdr:from>
    <xdr:ext cx="534377" cy="259045"/>
    <xdr:sp macro="" textlink="">
      <xdr:nvSpPr>
        <xdr:cNvPr id="549" name="テキスト ボックス 548"/>
        <xdr:cNvSpPr txBox="1"/>
      </xdr:nvSpPr>
      <xdr:spPr>
        <a:xfrm>
          <a:off x="12547111" y="644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150997</xdr:rowOff>
    </xdr:from>
    <xdr:to>
      <xdr:col>23</xdr:col>
      <xdr:colOff>516889</xdr:colOff>
      <xdr:row>58</xdr:row>
      <xdr:rowOff>55728</xdr:rowOff>
    </xdr:to>
    <xdr:cxnSp macro="">
      <xdr:nvCxnSpPr>
        <xdr:cNvPr id="574" name="直線コネクタ 573"/>
        <xdr:cNvCxnSpPr/>
      </xdr:nvCxnSpPr>
      <xdr:spPr>
        <a:xfrm flipV="1">
          <a:off x="16317595" y="8723497"/>
          <a:ext cx="1269" cy="127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59555</xdr:rowOff>
    </xdr:from>
    <xdr:ext cx="534377" cy="259045"/>
    <xdr:sp macro="" textlink="">
      <xdr:nvSpPr>
        <xdr:cNvPr id="575" name="教育費最小値テキスト"/>
        <xdr:cNvSpPr txBox="1"/>
      </xdr:nvSpPr>
      <xdr:spPr>
        <a:xfrm>
          <a:off x="16370300" y="1000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28,408</a:t>
          </a:r>
          <a:endParaRPr kumimoji="1" lang="ja-JP" altLang="en-US" sz="1000" b="1">
            <a:latin typeface="ＭＳ Ｐゴシック"/>
          </a:endParaRPr>
        </a:p>
      </xdr:txBody>
    </xdr:sp>
    <xdr:clientData/>
  </xdr:oneCellAnchor>
  <xdr:twoCellAnchor>
    <xdr:from>
      <xdr:col>23</xdr:col>
      <xdr:colOff>428625</xdr:colOff>
      <xdr:row>58</xdr:row>
      <xdr:rowOff>55728</xdr:rowOff>
    </xdr:from>
    <xdr:to>
      <xdr:col>23</xdr:col>
      <xdr:colOff>606425</xdr:colOff>
      <xdr:row>58</xdr:row>
      <xdr:rowOff>55728</xdr:rowOff>
    </xdr:to>
    <xdr:cxnSp macro="">
      <xdr:nvCxnSpPr>
        <xdr:cNvPr id="576" name="直線コネクタ 575"/>
        <xdr:cNvCxnSpPr/>
      </xdr:nvCxnSpPr>
      <xdr:spPr>
        <a:xfrm>
          <a:off x="16230600" y="999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97674</xdr:rowOff>
    </xdr:from>
    <xdr:ext cx="534377" cy="259045"/>
    <xdr:sp macro="" textlink="">
      <xdr:nvSpPr>
        <xdr:cNvPr id="577" name="教育費最大値テキスト"/>
        <xdr:cNvSpPr txBox="1"/>
      </xdr:nvSpPr>
      <xdr:spPr>
        <a:xfrm>
          <a:off x="16370300" y="849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95,407</a:t>
          </a:r>
          <a:endParaRPr kumimoji="1" lang="ja-JP" altLang="en-US" sz="1000" b="1">
            <a:latin typeface="ＭＳ Ｐゴシック"/>
          </a:endParaRPr>
        </a:p>
      </xdr:txBody>
    </xdr:sp>
    <xdr:clientData/>
  </xdr:oneCellAnchor>
  <xdr:twoCellAnchor>
    <xdr:from>
      <xdr:col>23</xdr:col>
      <xdr:colOff>428625</xdr:colOff>
      <xdr:row>50</xdr:row>
      <xdr:rowOff>150997</xdr:rowOff>
    </xdr:from>
    <xdr:to>
      <xdr:col>23</xdr:col>
      <xdr:colOff>606425</xdr:colOff>
      <xdr:row>50</xdr:row>
      <xdr:rowOff>150997</xdr:rowOff>
    </xdr:to>
    <xdr:cxnSp macro="">
      <xdr:nvCxnSpPr>
        <xdr:cNvPr id="578" name="直線コネクタ 577"/>
        <xdr:cNvCxnSpPr/>
      </xdr:nvCxnSpPr>
      <xdr:spPr>
        <a:xfrm>
          <a:off x="16230600" y="872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49688</xdr:rowOff>
    </xdr:from>
    <xdr:to>
      <xdr:col>23</xdr:col>
      <xdr:colOff>517525</xdr:colOff>
      <xdr:row>55</xdr:row>
      <xdr:rowOff>165018</xdr:rowOff>
    </xdr:to>
    <xdr:cxnSp macro="">
      <xdr:nvCxnSpPr>
        <xdr:cNvPr id="579" name="直線コネクタ 578"/>
        <xdr:cNvCxnSpPr/>
      </xdr:nvCxnSpPr>
      <xdr:spPr>
        <a:xfrm>
          <a:off x="15481300" y="9136538"/>
          <a:ext cx="838200" cy="45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136942</xdr:rowOff>
    </xdr:from>
    <xdr:ext cx="534377" cy="259045"/>
    <xdr:sp macro="" textlink="">
      <xdr:nvSpPr>
        <xdr:cNvPr id="580" name="教育費平均値テキスト"/>
        <xdr:cNvSpPr txBox="1"/>
      </xdr:nvSpPr>
      <xdr:spPr>
        <a:xfrm>
          <a:off x="16370300" y="9395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114065</xdr:rowOff>
    </xdr:from>
    <xdr:to>
      <xdr:col>23</xdr:col>
      <xdr:colOff>568325</xdr:colOff>
      <xdr:row>56</xdr:row>
      <xdr:rowOff>44215</xdr:rowOff>
    </xdr:to>
    <xdr:sp macro="" textlink="">
      <xdr:nvSpPr>
        <xdr:cNvPr id="581" name="フローチャート : 判断 580"/>
        <xdr:cNvSpPr/>
      </xdr:nvSpPr>
      <xdr:spPr>
        <a:xfrm>
          <a:off x="16268700" y="954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49688</xdr:rowOff>
    </xdr:from>
    <xdr:to>
      <xdr:col>22</xdr:col>
      <xdr:colOff>365125</xdr:colOff>
      <xdr:row>54</xdr:row>
      <xdr:rowOff>155702</xdr:rowOff>
    </xdr:to>
    <xdr:cxnSp macro="">
      <xdr:nvCxnSpPr>
        <xdr:cNvPr id="582" name="直線コネクタ 581"/>
        <xdr:cNvCxnSpPr/>
      </xdr:nvCxnSpPr>
      <xdr:spPr>
        <a:xfrm flipV="1">
          <a:off x="14592300" y="9136538"/>
          <a:ext cx="889000" cy="27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5556</xdr:rowOff>
    </xdr:from>
    <xdr:to>
      <xdr:col>22</xdr:col>
      <xdr:colOff>415925</xdr:colOff>
      <xdr:row>56</xdr:row>
      <xdr:rowOff>107156</xdr:rowOff>
    </xdr:to>
    <xdr:sp macro="" textlink="">
      <xdr:nvSpPr>
        <xdr:cNvPr id="583" name="フローチャート : 判断 582"/>
        <xdr:cNvSpPr/>
      </xdr:nvSpPr>
      <xdr:spPr>
        <a:xfrm>
          <a:off x="15430500" y="960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98283</xdr:rowOff>
    </xdr:from>
    <xdr:ext cx="534377" cy="259045"/>
    <xdr:sp macro="" textlink="">
      <xdr:nvSpPr>
        <xdr:cNvPr id="584" name="テキスト ボックス 583"/>
        <xdr:cNvSpPr txBox="1"/>
      </xdr:nvSpPr>
      <xdr:spPr>
        <a:xfrm>
          <a:off x="15214111" y="969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46,375</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155702</xdr:rowOff>
    </xdr:from>
    <xdr:to>
      <xdr:col>21</xdr:col>
      <xdr:colOff>161925</xdr:colOff>
      <xdr:row>56</xdr:row>
      <xdr:rowOff>12274</xdr:rowOff>
    </xdr:to>
    <xdr:cxnSp macro="">
      <xdr:nvCxnSpPr>
        <xdr:cNvPr id="585" name="直線コネクタ 584"/>
        <xdr:cNvCxnSpPr/>
      </xdr:nvCxnSpPr>
      <xdr:spPr>
        <a:xfrm flipV="1">
          <a:off x="13703300" y="9414002"/>
          <a:ext cx="889000" cy="19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75108</xdr:rowOff>
    </xdr:from>
    <xdr:to>
      <xdr:col>21</xdr:col>
      <xdr:colOff>212725</xdr:colOff>
      <xdr:row>55</xdr:row>
      <xdr:rowOff>5258</xdr:rowOff>
    </xdr:to>
    <xdr:sp macro="" textlink="">
      <xdr:nvSpPr>
        <xdr:cNvPr id="586" name="フローチャート : 判断 585"/>
        <xdr:cNvSpPr/>
      </xdr:nvSpPr>
      <xdr:spPr>
        <a:xfrm>
          <a:off x="14541500" y="93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21785</xdr:rowOff>
    </xdr:from>
    <xdr:ext cx="534377" cy="259045"/>
    <xdr:sp macro="" textlink="">
      <xdr:nvSpPr>
        <xdr:cNvPr id="587" name="テキスト ボックス 586"/>
        <xdr:cNvSpPr txBox="1"/>
      </xdr:nvSpPr>
      <xdr:spPr>
        <a:xfrm>
          <a:off x="14325111" y="910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12274</xdr:rowOff>
    </xdr:from>
    <xdr:to>
      <xdr:col>19</xdr:col>
      <xdr:colOff>644525</xdr:colOff>
      <xdr:row>57</xdr:row>
      <xdr:rowOff>83845</xdr:rowOff>
    </xdr:to>
    <xdr:cxnSp macro="">
      <xdr:nvCxnSpPr>
        <xdr:cNvPr id="588" name="直線コネクタ 587"/>
        <xdr:cNvCxnSpPr/>
      </xdr:nvCxnSpPr>
      <xdr:spPr>
        <a:xfrm flipV="1">
          <a:off x="12814300" y="9613474"/>
          <a:ext cx="889000" cy="24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4908</xdr:rowOff>
    </xdr:from>
    <xdr:to>
      <xdr:col>20</xdr:col>
      <xdr:colOff>9525</xdr:colOff>
      <xdr:row>55</xdr:row>
      <xdr:rowOff>106508</xdr:rowOff>
    </xdr:to>
    <xdr:sp macro="" textlink="">
      <xdr:nvSpPr>
        <xdr:cNvPr id="589" name="フローチャート : 判断 588"/>
        <xdr:cNvSpPr/>
      </xdr:nvSpPr>
      <xdr:spPr>
        <a:xfrm>
          <a:off x="13652500" y="94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123035</xdr:rowOff>
    </xdr:from>
    <xdr:ext cx="534377" cy="259045"/>
    <xdr:sp macro="" textlink="">
      <xdr:nvSpPr>
        <xdr:cNvPr id="590" name="テキスト ボックス 589"/>
        <xdr:cNvSpPr txBox="1"/>
      </xdr:nvSpPr>
      <xdr:spPr>
        <a:xfrm>
          <a:off x="13436111" y="920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38932</xdr:rowOff>
    </xdr:from>
    <xdr:to>
      <xdr:col>18</xdr:col>
      <xdr:colOff>492125</xdr:colOff>
      <xdr:row>55</xdr:row>
      <xdr:rowOff>140532</xdr:rowOff>
    </xdr:to>
    <xdr:sp macro="" textlink="">
      <xdr:nvSpPr>
        <xdr:cNvPr id="591" name="フローチャート : 判断 590"/>
        <xdr:cNvSpPr/>
      </xdr:nvSpPr>
      <xdr:spPr>
        <a:xfrm>
          <a:off x="12763500" y="946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157059</xdr:rowOff>
    </xdr:from>
    <xdr:ext cx="534377" cy="259045"/>
    <xdr:sp macro="" textlink="">
      <xdr:nvSpPr>
        <xdr:cNvPr id="592" name="テキスト ボックス 591"/>
        <xdr:cNvSpPr txBox="1"/>
      </xdr:nvSpPr>
      <xdr:spPr>
        <a:xfrm>
          <a:off x="12547111" y="924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114218</xdr:rowOff>
    </xdr:from>
    <xdr:to>
      <xdr:col>23</xdr:col>
      <xdr:colOff>568325</xdr:colOff>
      <xdr:row>56</xdr:row>
      <xdr:rowOff>44368</xdr:rowOff>
    </xdr:to>
    <xdr:sp macro="" textlink="">
      <xdr:nvSpPr>
        <xdr:cNvPr id="598" name="円/楕円 597"/>
        <xdr:cNvSpPr/>
      </xdr:nvSpPr>
      <xdr:spPr>
        <a:xfrm>
          <a:off x="16268700" y="954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92645</xdr:rowOff>
    </xdr:from>
    <xdr:ext cx="534377" cy="259045"/>
    <xdr:sp macro="" textlink="">
      <xdr:nvSpPr>
        <xdr:cNvPr id="599" name="教育費該当値テキスト"/>
        <xdr:cNvSpPr txBox="1"/>
      </xdr:nvSpPr>
      <xdr:spPr>
        <a:xfrm>
          <a:off x="16370300" y="952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49,671</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170338</xdr:rowOff>
    </xdr:from>
    <xdr:to>
      <xdr:col>22</xdr:col>
      <xdr:colOff>415925</xdr:colOff>
      <xdr:row>53</xdr:row>
      <xdr:rowOff>100488</xdr:rowOff>
    </xdr:to>
    <xdr:sp macro="" textlink="">
      <xdr:nvSpPr>
        <xdr:cNvPr id="600" name="円/楕円 599"/>
        <xdr:cNvSpPr/>
      </xdr:nvSpPr>
      <xdr:spPr>
        <a:xfrm>
          <a:off x="15430500" y="908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51</xdr:row>
      <xdr:rowOff>117015</xdr:rowOff>
    </xdr:from>
    <xdr:ext cx="534377" cy="259045"/>
    <xdr:sp macro="" textlink="">
      <xdr:nvSpPr>
        <xdr:cNvPr id="601" name="テキスト ボックス 600"/>
        <xdr:cNvSpPr txBox="1"/>
      </xdr:nvSpPr>
      <xdr:spPr>
        <a:xfrm>
          <a:off x="15214111" y="886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73,725</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104902</xdr:rowOff>
    </xdr:from>
    <xdr:to>
      <xdr:col>21</xdr:col>
      <xdr:colOff>212725</xdr:colOff>
      <xdr:row>55</xdr:row>
      <xdr:rowOff>35052</xdr:rowOff>
    </xdr:to>
    <xdr:sp macro="" textlink="">
      <xdr:nvSpPr>
        <xdr:cNvPr id="602" name="円/楕円 601"/>
        <xdr:cNvSpPr/>
      </xdr:nvSpPr>
      <xdr:spPr>
        <a:xfrm>
          <a:off x="14541500" y="936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26179</xdr:rowOff>
    </xdr:from>
    <xdr:ext cx="534377" cy="259045"/>
    <xdr:sp macro="" textlink="">
      <xdr:nvSpPr>
        <xdr:cNvPr id="603" name="テキスト ボックス 602"/>
        <xdr:cNvSpPr txBox="1"/>
      </xdr:nvSpPr>
      <xdr:spPr>
        <a:xfrm>
          <a:off x="14325111" y="945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59,160</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132924</xdr:rowOff>
    </xdr:from>
    <xdr:to>
      <xdr:col>20</xdr:col>
      <xdr:colOff>9525</xdr:colOff>
      <xdr:row>56</xdr:row>
      <xdr:rowOff>63074</xdr:rowOff>
    </xdr:to>
    <xdr:sp macro="" textlink="">
      <xdr:nvSpPr>
        <xdr:cNvPr id="604" name="円/楕円 603"/>
        <xdr:cNvSpPr/>
      </xdr:nvSpPr>
      <xdr:spPr>
        <a:xfrm>
          <a:off x="13652500" y="956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54201</xdr:rowOff>
    </xdr:from>
    <xdr:ext cx="534377" cy="259045"/>
    <xdr:sp macro="" textlink="">
      <xdr:nvSpPr>
        <xdr:cNvPr id="605" name="テキスト ボックス 604"/>
        <xdr:cNvSpPr txBox="1"/>
      </xdr:nvSpPr>
      <xdr:spPr>
        <a:xfrm>
          <a:off x="13436111" y="965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48,689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33045</xdr:rowOff>
    </xdr:from>
    <xdr:to>
      <xdr:col>18</xdr:col>
      <xdr:colOff>492125</xdr:colOff>
      <xdr:row>57</xdr:row>
      <xdr:rowOff>134645</xdr:rowOff>
    </xdr:to>
    <xdr:sp macro="" textlink="">
      <xdr:nvSpPr>
        <xdr:cNvPr id="606" name="円/楕円 605"/>
        <xdr:cNvSpPr/>
      </xdr:nvSpPr>
      <xdr:spPr>
        <a:xfrm>
          <a:off x="12763500" y="98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125772</xdr:rowOff>
    </xdr:from>
    <xdr:ext cx="534377" cy="259045"/>
    <xdr:sp macro="" textlink="">
      <xdr:nvSpPr>
        <xdr:cNvPr id="607" name="テキスト ボックス 606"/>
        <xdr:cNvSpPr txBox="1"/>
      </xdr:nvSpPr>
      <xdr:spPr>
        <a:xfrm>
          <a:off x="12547111" y="989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35,932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1" name="テキスト ボックス 62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3" name="テキスト ボックス 62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5" name="テキスト ボックス 62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7" name="テキスト ボックス 62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9" name="テキスト ボックス 62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144582</xdr:rowOff>
    </xdr:from>
    <xdr:to>
      <xdr:col>23</xdr:col>
      <xdr:colOff>516889</xdr:colOff>
      <xdr:row>79</xdr:row>
      <xdr:rowOff>98879</xdr:rowOff>
    </xdr:to>
    <xdr:cxnSp macro="">
      <xdr:nvCxnSpPr>
        <xdr:cNvPr id="633" name="直線コネクタ 632"/>
        <xdr:cNvCxnSpPr/>
      </xdr:nvCxnSpPr>
      <xdr:spPr>
        <a:xfrm flipV="1">
          <a:off x="16317595" y="12146082"/>
          <a:ext cx="1269" cy="1497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91259</xdr:rowOff>
    </xdr:from>
    <xdr:ext cx="534377" cy="259045"/>
    <xdr:sp macro="" textlink="">
      <xdr:nvSpPr>
        <xdr:cNvPr id="636" name="災害復旧費最大値テキスト"/>
        <xdr:cNvSpPr txBox="1"/>
      </xdr:nvSpPr>
      <xdr:spPr>
        <a:xfrm>
          <a:off x="16370300" y="1192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91,701</a:t>
          </a:r>
          <a:endParaRPr kumimoji="1" lang="ja-JP" altLang="en-US" sz="1000" b="1">
            <a:latin typeface="ＭＳ Ｐゴシック"/>
          </a:endParaRPr>
        </a:p>
      </xdr:txBody>
    </xdr:sp>
    <xdr:clientData/>
  </xdr:oneCellAnchor>
  <xdr:twoCellAnchor>
    <xdr:from>
      <xdr:col>23</xdr:col>
      <xdr:colOff>428625</xdr:colOff>
      <xdr:row>70</xdr:row>
      <xdr:rowOff>144582</xdr:rowOff>
    </xdr:from>
    <xdr:to>
      <xdr:col>23</xdr:col>
      <xdr:colOff>606425</xdr:colOff>
      <xdr:row>70</xdr:row>
      <xdr:rowOff>144582</xdr:rowOff>
    </xdr:to>
    <xdr:cxnSp macro="">
      <xdr:nvCxnSpPr>
        <xdr:cNvPr id="637" name="直線コネクタ 636"/>
        <xdr:cNvCxnSpPr/>
      </xdr:nvCxnSpPr>
      <xdr:spPr>
        <a:xfrm>
          <a:off x="16230600" y="12146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129969</xdr:rowOff>
    </xdr:from>
    <xdr:to>
      <xdr:col>23</xdr:col>
      <xdr:colOff>517525</xdr:colOff>
      <xdr:row>79</xdr:row>
      <xdr:rowOff>98879</xdr:rowOff>
    </xdr:to>
    <xdr:cxnSp macro="">
      <xdr:nvCxnSpPr>
        <xdr:cNvPr id="638" name="直線コネクタ 637"/>
        <xdr:cNvCxnSpPr/>
      </xdr:nvCxnSpPr>
      <xdr:spPr>
        <a:xfrm flipV="1">
          <a:off x="15481300" y="13331619"/>
          <a:ext cx="838200" cy="3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126159</xdr:rowOff>
    </xdr:from>
    <xdr:ext cx="469744" cy="259045"/>
    <xdr:sp macro="" textlink="">
      <xdr:nvSpPr>
        <xdr:cNvPr id="639" name="災害復旧費平均値テキスト"/>
        <xdr:cNvSpPr txBox="1"/>
      </xdr:nvSpPr>
      <xdr:spPr>
        <a:xfrm>
          <a:off x="16370300" y="1349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147732</xdr:rowOff>
    </xdr:from>
    <xdr:to>
      <xdr:col>23</xdr:col>
      <xdr:colOff>568325</xdr:colOff>
      <xdr:row>79</xdr:row>
      <xdr:rowOff>77882</xdr:rowOff>
    </xdr:to>
    <xdr:sp macro="" textlink="">
      <xdr:nvSpPr>
        <xdr:cNvPr id="640" name="フローチャート : 判断 639"/>
        <xdr:cNvSpPr/>
      </xdr:nvSpPr>
      <xdr:spPr>
        <a:xfrm>
          <a:off x="16268700" y="135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1" name="直線コネクタ 64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163669</xdr:rowOff>
    </xdr:from>
    <xdr:to>
      <xdr:col>22</xdr:col>
      <xdr:colOff>415925</xdr:colOff>
      <xdr:row>79</xdr:row>
      <xdr:rowOff>93819</xdr:rowOff>
    </xdr:to>
    <xdr:sp macro="" textlink="">
      <xdr:nvSpPr>
        <xdr:cNvPr id="642" name="フローチャート : 判断 641"/>
        <xdr:cNvSpPr/>
      </xdr:nvSpPr>
      <xdr:spPr>
        <a:xfrm>
          <a:off x="15430500" y="1353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110346</xdr:rowOff>
    </xdr:from>
    <xdr:ext cx="469744" cy="259045"/>
    <xdr:sp macro="" textlink="">
      <xdr:nvSpPr>
        <xdr:cNvPr id="643" name="テキスト ボックス 642"/>
        <xdr:cNvSpPr txBox="1"/>
      </xdr:nvSpPr>
      <xdr:spPr>
        <a:xfrm>
          <a:off x="15246427" y="1331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44" name="直線コネクタ 64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87088</xdr:rowOff>
    </xdr:from>
    <xdr:to>
      <xdr:col>21</xdr:col>
      <xdr:colOff>212725</xdr:colOff>
      <xdr:row>79</xdr:row>
      <xdr:rowOff>17238</xdr:rowOff>
    </xdr:to>
    <xdr:sp macro="" textlink="">
      <xdr:nvSpPr>
        <xdr:cNvPr id="645" name="フローチャート : 判断 644"/>
        <xdr:cNvSpPr/>
      </xdr:nvSpPr>
      <xdr:spPr>
        <a:xfrm>
          <a:off x="14541500" y="1346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33765</xdr:rowOff>
    </xdr:from>
    <xdr:ext cx="469744" cy="259045"/>
    <xdr:sp macro="" textlink="">
      <xdr:nvSpPr>
        <xdr:cNvPr id="646" name="テキスト ボックス 645"/>
        <xdr:cNvSpPr txBox="1"/>
      </xdr:nvSpPr>
      <xdr:spPr>
        <a:xfrm>
          <a:off x="14357427" y="1323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47" name="直線コネクタ 646"/>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90385</xdr:rowOff>
    </xdr:from>
    <xdr:to>
      <xdr:col>20</xdr:col>
      <xdr:colOff>9525</xdr:colOff>
      <xdr:row>79</xdr:row>
      <xdr:rowOff>20535</xdr:rowOff>
    </xdr:to>
    <xdr:sp macro="" textlink="">
      <xdr:nvSpPr>
        <xdr:cNvPr id="648" name="フローチャート : 判断 647"/>
        <xdr:cNvSpPr/>
      </xdr:nvSpPr>
      <xdr:spPr>
        <a:xfrm>
          <a:off x="13652500" y="134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37062</xdr:rowOff>
    </xdr:from>
    <xdr:ext cx="469744" cy="259045"/>
    <xdr:sp macro="" textlink="">
      <xdr:nvSpPr>
        <xdr:cNvPr id="649" name="テキスト ボックス 648"/>
        <xdr:cNvSpPr txBox="1"/>
      </xdr:nvSpPr>
      <xdr:spPr>
        <a:xfrm>
          <a:off x="13468427" y="1323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36567</xdr:rowOff>
    </xdr:from>
    <xdr:to>
      <xdr:col>18</xdr:col>
      <xdr:colOff>492125</xdr:colOff>
      <xdr:row>78</xdr:row>
      <xdr:rowOff>138167</xdr:rowOff>
    </xdr:to>
    <xdr:sp macro="" textlink="">
      <xdr:nvSpPr>
        <xdr:cNvPr id="650" name="フローチャート : 判断 649"/>
        <xdr:cNvSpPr/>
      </xdr:nvSpPr>
      <xdr:spPr>
        <a:xfrm>
          <a:off x="12763500" y="134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154694</xdr:rowOff>
    </xdr:from>
    <xdr:ext cx="534377" cy="259045"/>
    <xdr:sp macro="" textlink="">
      <xdr:nvSpPr>
        <xdr:cNvPr id="651" name="テキスト ボックス 650"/>
        <xdr:cNvSpPr txBox="1"/>
      </xdr:nvSpPr>
      <xdr:spPr>
        <a:xfrm>
          <a:off x="12547111" y="131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79169</xdr:rowOff>
    </xdr:from>
    <xdr:to>
      <xdr:col>23</xdr:col>
      <xdr:colOff>568325</xdr:colOff>
      <xdr:row>78</xdr:row>
      <xdr:rowOff>9319</xdr:rowOff>
    </xdr:to>
    <xdr:sp macro="" textlink="">
      <xdr:nvSpPr>
        <xdr:cNvPr id="657" name="円/楕円 656"/>
        <xdr:cNvSpPr/>
      </xdr:nvSpPr>
      <xdr:spPr>
        <a:xfrm>
          <a:off x="16268700" y="1328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102046</xdr:rowOff>
    </xdr:from>
    <xdr:ext cx="534377" cy="259045"/>
    <xdr:sp macro="" textlink="">
      <xdr:nvSpPr>
        <xdr:cNvPr id="658" name="災害復旧費該当値テキスト"/>
        <xdr:cNvSpPr txBox="1"/>
      </xdr:nvSpPr>
      <xdr:spPr>
        <a:xfrm>
          <a:off x="16370300" y="1313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19,096</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9" name="円/楕円 65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0" name="テキスト ボックス 659"/>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1" name="円/楕円 66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2" name="テキスト ボックス 661"/>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3" name="円/楕円 66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4" name="テキスト ボックス 663"/>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5" name="円/楕円 66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66" name="テキスト ボックス 665"/>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81491</xdr:rowOff>
    </xdr:from>
    <xdr:to>
      <xdr:col>23</xdr:col>
      <xdr:colOff>516889</xdr:colOff>
      <xdr:row>98</xdr:row>
      <xdr:rowOff>45608</xdr:rowOff>
    </xdr:to>
    <xdr:cxnSp macro="">
      <xdr:nvCxnSpPr>
        <xdr:cNvPr id="690" name="直線コネクタ 689"/>
        <xdr:cNvCxnSpPr/>
      </xdr:nvCxnSpPr>
      <xdr:spPr>
        <a:xfrm flipV="1">
          <a:off x="16317595" y="15683441"/>
          <a:ext cx="1269" cy="116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49435</xdr:rowOff>
    </xdr:from>
    <xdr:ext cx="534377" cy="259045"/>
    <xdr:sp macro="" textlink="">
      <xdr:nvSpPr>
        <xdr:cNvPr id="691" name="公債費最小値テキスト"/>
        <xdr:cNvSpPr txBox="1"/>
      </xdr:nvSpPr>
      <xdr:spPr>
        <a:xfrm>
          <a:off x="16370300" y="1685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23</xdr:col>
      <xdr:colOff>428625</xdr:colOff>
      <xdr:row>98</xdr:row>
      <xdr:rowOff>45608</xdr:rowOff>
    </xdr:from>
    <xdr:to>
      <xdr:col>23</xdr:col>
      <xdr:colOff>606425</xdr:colOff>
      <xdr:row>98</xdr:row>
      <xdr:rowOff>45608</xdr:rowOff>
    </xdr:to>
    <xdr:cxnSp macro="">
      <xdr:nvCxnSpPr>
        <xdr:cNvPr id="692" name="直線コネクタ 691"/>
        <xdr:cNvCxnSpPr/>
      </xdr:nvCxnSpPr>
      <xdr:spPr>
        <a:xfrm>
          <a:off x="16230600" y="1684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28168</xdr:rowOff>
    </xdr:from>
    <xdr:ext cx="599010" cy="259045"/>
    <xdr:sp macro="" textlink="">
      <xdr:nvSpPr>
        <xdr:cNvPr id="693" name="公債費最大値テキスト"/>
        <xdr:cNvSpPr txBox="1"/>
      </xdr:nvSpPr>
      <xdr:spPr>
        <a:xfrm>
          <a:off x="16370300" y="1545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175,139</a:t>
          </a:r>
          <a:endParaRPr kumimoji="1" lang="ja-JP" altLang="en-US" sz="1000" b="1">
            <a:latin typeface="ＭＳ Ｐゴシック"/>
          </a:endParaRPr>
        </a:p>
      </xdr:txBody>
    </xdr:sp>
    <xdr:clientData/>
  </xdr:oneCellAnchor>
  <xdr:twoCellAnchor>
    <xdr:from>
      <xdr:col>23</xdr:col>
      <xdr:colOff>428625</xdr:colOff>
      <xdr:row>91</xdr:row>
      <xdr:rowOff>81491</xdr:rowOff>
    </xdr:from>
    <xdr:to>
      <xdr:col>23</xdr:col>
      <xdr:colOff>606425</xdr:colOff>
      <xdr:row>91</xdr:row>
      <xdr:rowOff>81491</xdr:rowOff>
    </xdr:to>
    <xdr:cxnSp macro="">
      <xdr:nvCxnSpPr>
        <xdr:cNvPr id="694" name="直線コネクタ 693"/>
        <xdr:cNvCxnSpPr/>
      </xdr:nvCxnSpPr>
      <xdr:spPr>
        <a:xfrm>
          <a:off x="16230600" y="15683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154322</xdr:rowOff>
    </xdr:from>
    <xdr:to>
      <xdr:col>23</xdr:col>
      <xdr:colOff>517525</xdr:colOff>
      <xdr:row>96</xdr:row>
      <xdr:rowOff>27953</xdr:rowOff>
    </xdr:to>
    <xdr:cxnSp macro="">
      <xdr:nvCxnSpPr>
        <xdr:cNvPr id="695" name="直線コネクタ 694"/>
        <xdr:cNvCxnSpPr/>
      </xdr:nvCxnSpPr>
      <xdr:spPr>
        <a:xfrm>
          <a:off x="15481300" y="16442072"/>
          <a:ext cx="838200" cy="4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28077</xdr:rowOff>
    </xdr:from>
    <xdr:ext cx="534377" cy="259045"/>
    <xdr:sp macro="" textlink="">
      <xdr:nvSpPr>
        <xdr:cNvPr id="696" name="公債費平均値テキスト"/>
        <xdr:cNvSpPr txBox="1"/>
      </xdr:nvSpPr>
      <xdr:spPr>
        <a:xfrm>
          <a:off x="16370300" y="1648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60,151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49650</xdr:rowOff>
    </xdr:from>
    <xdr:to>
      <xdr:col>23</xdr:col>
      <xdr:colOff>568325</xdr:colOff>
      <xdr:row>96</xdr:row>
      <xdr:rowOff>151250</xdr:rowOff>
    </xdr:to>
    <xdr:sp macro="" textlink="">
      <xdr:nvSpPr>
        <xdr:cNvPr id="697" name="フローチャート : 判断 696"/>
        <xdr:cNvSpPr/>
      </xdr:nvSpPr>
      <xdr:spPr>
        <a:xfrm>
          <a:off x="162687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93652</xdr:rowOff>
    </xdr:from>
    <xdr:to>
      <xdr:col>22</xdr:col>
      <xdr:colOff>365125</xdr:colOff>
      <xdr:row>95</xdr:row>
      <xdr:rowOff>154322</xdr:rowOff>
    </xdr:to>
    <xdr:cxnSp macro="">
      <xdr:nvCxnSpPr>
        <xdr:cNvPr id="698" name="直線コネクタ 697"/>
        <xdr:cNvCxnSpPr/>
      </xdr:nvCxnSpPr>
      <xdr:spPr>
        <a:xfrm>
          <a:off x="14592300" y="16381402"/>
          <a:ext cx="889000" cy="6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92275</xdr:rowOff>
    </xdr:from>
    <xdr:to>
      <xdr:col>22</xdr:col>
      <xdr:colOff>415925</xdr:colOff>
      <xdr:row>97</xdr:row>
      <xdr:rowOff>22425</xdr:rowOff>
    </xdr:to>
    <xdr:sp macro="" textlink="">
      <xdr:nvSpPr>
        <xdr:cNvPr id="699" name="フローチャート : 判断 698"/>
        <xdr:cNvSpPr/>
      </xdr:nvSpPr>
      <xdr:spPr>
        <a:xfrm>
          <a:off x="15430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13552</xdr:rowOff>
    </xdr:from>
    <xdr:ext cx="534377" cy="259045"/>
    <xdr:sp macro="" textlink="">
      <xdr:nvSpPr>
        <xdr:cNvPr id="700" name="テキスト ボックス 699"/>
        <xdr:cNvSpPr txBox="1"/>
      </xdr:nvSpPr>
      <xdr:spPr>
        <a:xfrm>
          <a:off x="15214111" y="166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57206</xdr:rowOff>
    </xdr:from>
    <xdr:to>
      <xdr:col>21</xdr:col>
      <xdr:colOff>161925</xdr:colOff>
      <xdr:row>95</xdr:row>
      <xdr:rowOff>93652</xdr:rowOff>
    </xdr:to>
    <xdr:cxnSp macro="">
      <xdr:nvCxnSpPr>
        <xdr:cNvPr id="701" name="直線コネクタ 700"/>
        <xdr:cNvCxnSpPr/>
      </xdr:nvCxnSpPr>
      <xdr:spPr>
        <a:xfrm>
          <a:off x="13703300" y="16344956"/>
          <a:ext cx="889000" cy="3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162638</xdr:rowOff>
    </xdr:from>
    <xdr:to>
      <xdr:col>21</xdr:col>
      <xdr:colOff>212725</xdr:colOff>
      <xdr:row>96</xdr:row>
      <xdr:rowOff>92788</xdr:rowOff>
    </xdr:to>
    <xdr:sp macro="" textlink="">
      <xdr:nvSpPr>
        <xdr:cNvPr id="702" name="フローチャート : 判断 701"/>
        <xdr:cNvSpPr/>
      </xdr:nvSpPr>
      <xdr:spPr>
        <a:xfrm>
          <a:off x="14541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83915</xdr:rowOff>
    </xdr:from>
    <xdr:ext cx="534377" cy="259045"/>
    <xdr:sp macro="" textlink="">
      <xdr:nvSpPr>
        <xdr:cNvPr id="703" name="テキスト ボックス 702"/>
        <xdr:cNvSpPr txBox="1"/>
      </xdr:nvSpPr>
      <xdr:spPr>
        <a:xfrm>
          <a:off x="14325111" y="165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170408</xdr:rowOff>
    </xdr:from>
    <xdr:to>
      <xdr:col>19</xdr:col>
      <xdr:colOff>644525</xdr:colOff>
      <xdr:row>95</xdr:row>
      <xdr:rowOff>57206</xdr:rowOff>
    </xdr:to>
    <xdr:cxnSp macro="">
      <xdr:nvCxnSpPr>
        <xdr:cNvPr id="704" name="直線コネクタ 703"/>
        <xdr:cNvCxnSpPr/>
      </xdr:nvCxnSpPr>
      <xdr:spPr>
        <a:xfrm>
          <a:off x="12814300" y="16286708"/>
          <a:ext cx="889000" cy="5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158638</xdr:rowOff>
    </xdr:from>
    <xdr:to>
      <xdr:col>20</xdr:col>
      <xdr:colOff>9525</xdr:colOff>
      <xdr:row>96</xdr:row>
      <xdr:rowOff>88788</xdr:rowOff>
    </xdr:to>
    <xdr:sp macro="" textlink="">
      <xdr:nvSpPr>
        <xdr:cNvPr id="705" name="フローチャート : 判断 704"/>
        <xdr:cNvSpPr/>
      </xdr:nvSpPr>
      <xdr:spPr>
        <a:xfrm>
          <a:off x="13652500" y="1644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79915</xdr:rowOff>
    </xdr:from>
    <xdr:ext cx="534377" cy="259045"/>
    <xdr:sp macro="" textlink="">
      <xdr:nvSpPr>
        <xdr:cNvPr id="706" name="テキスト ボックス 705"/>
        <xdr:cNvSpPr txBox="1"/>
      </xdr:nvSpPr>
      <xdr:spPr>
        <a:xfrm>
          <a:off x="13436111" y="1653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157145</xdr:rowOff>
    </xdr:from>
    <xdr:to>
      <xdr:col>18</xdr:col>
      <xdr:colOff>492125</xdr:colOff>
      <xdr:row>96</xdr:row>
      <xdr:rowOff>87295</xdr:rowOff>
    </xdr:to>
    <xdr:sp macro="" textlink="">
      <xdr:nvSpPr>
        <xdr:cNvPr id="707" name="フローチャート : 判断 706"/>
        <xdr:cNvSpPr/>
      </xdr:nvSpPr>
      <xdr:spPr>
        <a:xfrm>
          <a:off x="12763500" y="164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78422</xdr:rowOff>
    </xdr:from>
    <xdr:ext cx="534377" cy="259045"/>
    <xdr:sp macro="" textlink="">
      <xdr:nvSpPr>
        <xdr:cNvPr id="708" name="テキスト ボックス 707"/>
        <xdr:cNvSpPr txBox="1"/>
      </xdr:nvSpPr>
      <xdr:spPr>
        <a:xfrm>
          <a:off x="12547111" y="1653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148603</xdr:rowOff>
    </xdr:from>
    <xdr:to>
      <xdr:col>23</xdr:col>
      <xdr:colOff>568325</xdr:colOff>
      <xdr:row>96</xdr:row>
      <xdr:rowOff>78753</xdr:rowOff>
    </xdr:to>
    <xdr:sp macro="" textlink="">
      <xdr:nvSpPr>
        <xdr:cNvPr id="714" name="円/楕円 713"/>
        <xdr:cNvSpPr/>
      </xdr:nvSpPr>
      <xdr:spPr>
        <a:xfrm>
          <a:off x="16268700" y="1643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30</xdr:rowOff>
    </xdr:from>
    <xdr:ext cx="534377" cy="259045"/>
    <xdr:sp macro="" textlink="">
      <xdr:nvSpPr>
        <xdr:cNvPr id="715" name="公債費該当値テキスト"/>
        <xdr:cNvSpPr txBox="1"/>
      </xdr:nvSpPr>
      <xdr:spPr>
        <a:xfrm>
          <a:off x="16370300" y="1628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69,665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103522</xdr:rowOff>
    </xdr:from>
    <xdr:to>
      <xdr:col>22</xdr:col>
      <xdr:colOff>415925</xdr:colOff>
      <xdr:row>96</xdr:row>
      <xdr:rowOff>33672</xdr:rowOff>
    </xdr:to>
    <xdr:sp macro="" textlink="">
      <xdr:nvSpPr>
        <xdr:cNvPr id="716" name="円/楕円 715"/>
        <xdr:cNvSpPr/>
      </xdr:nvSpPr>
      <xdr:spPr>
        <a:xfrm>
          <a:off x="15430500" y="163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50199</xdr:rowOff>
    </xdr:from>
    <xdr:ext cx="534377" cy="259045"/>
    <xdr:sp macro="" textlink="">
      <xdr:nvSpPr>
        <xdr:cNvPr id="717" name="テキスト ボックス 716"/>
        <xdr:cNvSpPr txBox="1"/>
      </xdr:nvSpPr>
      <xdr:spPr>
        <a:xfrm>
          <a:off x="15214111" y="1616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75,581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42852</xdr:rowOff>
    </xdr:from>
    <xdr:to>
      <xdr:col>21</xdr:col>
      <xdr:colOff>212725</xdr:colOff>
      <xdr:row>95</xdr:row>
      <xdr:rowOff>144452</xdr:rowOff>
    </xdr:to>
    <xdr:sp macro="" textlink="">
      <xdr:nvSpPr>
        <xdr:cNvPr id="718" name="円/楕円 717"/>
        <xdr:cNvSpPr/>
      </xdr:nvSpPr>
      <xdr:spPr>
        <a:xfrm>
          <a:off x="14541500" y="1633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160979</xdr:rowOff>
    </xdr:from>
    <xdr:ext cx="534377" cy="259045"/>
    <xdr:sp macro="" textlink="">
      <xdr:nvSpPr>
        <xdr:cNvPr id="719" name="テキスト ボックス 718"/>
        <xdr:cNvSpPr txBox="1"/>
      </xdr:nvSpPr>
      <xdr:spPr>
        <a:xfrm>
          <a:off x="14325111" y="1610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83,543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6406</xdr:rowOff>
    </xdr:from>
    <xdr:to>
      <xdr:col>20</xdr:col>
      <xdr:colOff>9525</xdr:colOff>
      <xdr:row>95</xdr:row>
      <xdr:rowOff>108006</xdr:rowOff>
    </xdr:to>
    <xdr:sp macro="" textlink="">
      <xdr:nvSpPr>
        <xdr:cNvPr id="720" name="円/楕円 719"/>
        <xdr:cNvSpPr/>
      </xdr:nvSpPr>
      <xdr:spPr>
        <a:xfrm>
          <a:off x="13652500" y="1629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124533</xdr:rowOff>
    </xdr:from>
    <xdr:ext cx="534377" cy="259045"/>
    <xdr:sp macro="" textlink="">
      <xdr:nvSpPr>
        <xdr:cNvPr id="721" name="テキスト ボックス 720"/>
        <xdr:cNvSpPr txBox="1"/>
      </xdr:nvSpPr>
      <xdr:spPr>
        <a:xfrm>
          <a:off x="13436111" y="1606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88,326</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119608</xdr:rowOff>
    </xdr:from>
    <xdr:to>
      <xdr:col>18</xdr:col>
      <xdr:colOff>492125</xdr:colOff>
      <xdr:row>95</xdr:row>
      <xdr:rowOff>49758</xdr:rowOff>
    </xdr:to>
    <xdr:sp macro="" textlink="">
      <xdr:nvSpPr>
        <xdr:cNvPr id="722" name="円/楕円 721"/>
        <xdr:cNvSpPr/>
      </xdr:nvSpPr>
      <xdr:spPr>
        <a:xfrm>
          <a:off x="12763500" y="1623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66285</xdr:rowOff>
    </xdr:from>
    <xdr:ext cx="534377" cy="259045"/>
    <xdr:sp macro="" textlink="">
      <xdr:nvSpPr>
        <xdr:cNvPr id="723" name="テキスト ボックス 722"/>
        <xdr:cNvSpPr txBox="1"/>
      </xdr:nvSpPr>
      <xdr:spPr>
        <a:xfrm>
          <a:off x="12547111" y="1601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89027</xdr:rowOff>
    </xdr:from>
    <xdr:to>
      <xdr:col>32</xdr:col>
      <xdr:colOff>186689</xdr:colOff>
      <xdr:row>39</xdr:row>
      <xdr:rowOff>44450</xdr:rowOff>
    </xdr:to>
    <xdr:cxnSp macro="">
      <xdr:nvCxnSpPr>
        <xdr:cNvPr id="747" name="直線コネクタ 746"/>
        <xdr:cNvCxnSpPr/>
      </xdr:nvCxnSpPr>
      <xdr:spPr>
        <a:xfrm flipV="1">
          <a:off x="22159595" y="5232527"/>
          <a:ext cx="1269" cy="149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57548</xdr:rowOff>
    </xdr:from>
    <xdr:ext cx="249299" cy="259045"/>
    <xdr:sp macro="" textlink="">
      <xdr:nvSpPr>
        <xdr:cNvPr id="748" name="諸支出金最小値テキスト"/>
        <xdr:cNvSpPr txBox="1"/>
      </xdr:nvSpPr>
      <xdr:spPr>
        <a:xfrm>
          <a:off x="22212300" y="6744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35704</xdr:rowOff>
    </xdr:from>
    <xdr:ext cx="469744" cy="259045"/>
    <xdr:sp macro="" textlink="">
      <xdr:nvSpPr>
        <xdr:cNvPr id="750" name="諸支出金最大値テキスト"/>
        <xdr:cNvSpPr txBox="1"/>
      </xdr:nvSpPr>
      <xdr:spPr>
        <a:xfrm>
          <a:off x="22212300" y="5007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3,933</a:t>
          </a:r>
          <a:endParaRPr kumimoji="1" lang="ja-JP" altLang="en-US" sz="1000" b="1">
            <a:latin typeface="ＭＳ Ｐゴシック"/>
          </a:endParaRPr>
        </a:p>
      </xdr:txBody>
    </xdr:sp>
    <xdr:clientData/>
  </xdr:oneCellAnchor>
  <xdr:twoCellAnchor>
    <xdr:from>
      <xdr:col>32</xdr:col>
      <xdr:colOff>98425</xdr:colOff>
      <xdr:row>30</xdr:row>
      <xdr:rowOff>89027</xdr:rowOff>
    </xdr:from>
    <xdr:to>
      <xdr:col>32</xdr:col>
      <xdr:colOff>276225</xdr:colOff>
      <xdr:row>30</xdr:row>
      <xdr:rowOff>89027</xdr:rowOff>
    </xdr:to>
    <xdr:cxnSp macro="">
      <xdr:nvCxnSpPr>
        <xdr:cNvPr id="751" name="直線コネクタ 750"/>
        <xdr:cNvCxnSpPr/>
      </xdr:nvCxnSpPr>
      <xdr:spPr>
        <a:xfrm>
          <a:off x="22072600" y="523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146448</xdr:rowOff>
    </xdr:from>
    <xdr:ext cx="378565" cy="259045"/>
    <xdr:sp macro="" textlink="">
      <xdr:nvSpPr>
        <xdr:cNvPr id="753" name="諸支出金平均値テキスト"/>
        <xdr:cNvSpPr txBox="1"/>
      </xdr:nvSpPr>
      <xdr:spPr>
        <a:xfrm>
          <a:off x="22212300" y="6490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123571</xdr:rowOff>
    </xdr:from>
    <xdr:to>
      <xdr:col>32</xdr:col>
      <xdr:colOff>238125</xdr:colOff>
      <xdr:row>39</xdr:row>
      <xdr:rowOff>53721</xdr:rowOff>
    </xdr:to>
    <xdr:sp macro="" textlink="">
      <xdr:nvSpPr>
        <xdr:cNvPr id="754" name="フローチャート : 判断 753"/>
        <xdr:cNvSpPr/>
      </xdr:nvSpPr>
      <xdr:spPr>
        <a:xfrm>
          <a:off x="22110700" y="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144526</xdr:rowOff>
    </xdr:from>
    <xdr:to>
      <xdr:col>31</xdr:col>
      <xdr:colOff>85725</xdr:colOff>
      <xdr:row>39</xdr:row>
      <xdr:rowOff>74676</xdr:rowOff>
    </xdr:to>
    <xdr:sp macro="" textlink="">
      <xdr:nvSpPr>
        <xdr:cNvPr id="756" name="フローチャート : 判断 755"/>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91203</xdr:rowOff>
    </xdr:from>
    <xdr:ext cx="313932" cy="259045"/>
    <xdr:sp macro="" textlink="">
      <xdr:nvSpPr>
        <xdr:cNvPr id="757" name="テキスト ボックス 756"/>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72898</xdr:rowOff>
    </xdr:from>
    <xdr:to>
      <xdr:col>29</xdr:col>
      <xdr:colOff>568325</xdr:colOff>
      <xdr:row>39</xdr:row>
      <xdr:rowOff>3048</xdr:rowOff>
    </xdr:to>
    <xdr:sp macro="" textlink="">
      <xdr:nvSpPr>
        <xdr:cNvPr id="759" name="フローチャート : 判断 758"/>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19575</xdr:rowOff>
    </xdr:from>
    <xdr:ext cx="378565" cy="259045"/>
    <xdr:sp macro="" textlink="">
      <xdr:nvSpPr>
        <xdr:cNvPr id="760" name="テキスト ボックス 759"/>
        <xdr:cNvSpPr txBox="1"/>
      </xdr:nvSpPr>
      <xdr:spPr>
        <a:xfrm>
          <a:off x="20245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88138</xdr:rowOff>
    </xdr:from>
    <xdr:to>
      <xdr:col>28</xdr:col>
      <xdr:colOff>365125</xdr:colOff>
      <xdr:row>38</xdr:row>
      <xdr:rowOff>18288</xdr:rowOff>
    </xdr:to>
    <xdr:sp macro="" textlink="">
      <xdr:nvSpPr>
        <xdr:cNvPr id="762" name="フローチャート : 判断 761"/>
        <xdr:cNvSpPr/>
      </xdr:nvSpPr>
      <xdr:spPr>
        <a:xfrm>
          <a:off x="19494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34815</xdr:rowOff>
    </xdr:from>
    <xdr:ext cx="378565" cy="259045"/>
    <xdr:sp macro="" textlink="">
      <xdr:nvSpPr>
        <xdr:cNvPr id="763" name="テキスト ボックス 762"/>
        <xdr:cNvSpPr txBox="1"/>
      </xdr:nvSpPr>
      <xdr:spPr>
        <a:xfrm>
          <a:off x="19356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144907</xdr:rowOff>
    </xdr:from>
    <xdr:to>
      <xdr:col>27</xdr:col>
      <xdr:colOff>161925</xdr:colOff>
      <xdr:row>38</xdr:row>
      <xdr:rowOff>75057</xdr:rowOff>
    </xdr:to>
    <xdr:sp macro="" textlink="">
      <xdr:nvSpPr>
        <xdr:cNvPr id="764" name="フローチャート : 判断 763"/>
        <xdr:cNvSpPr/>
      </xdr:nvSpPr>
      <xdr:spPr>
        <a:xfrm>
          <a:off x="18605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91584</xdr:rowOff>
    </xdr:from>
    <xdr:ext cx="378565" cy="259045"/>
    <xdr:sp macro="" textlink="">
      <xdr:nvSpPr>
        <xdr:cNvPr id="765" name="テキスト ボックス 764"/>
        <xdr:cNvSpPr txBox="1"/>
      </xdr:nvSpPr>
      <xdr:spPr>
        <a:xfrm>
          <a:off x="18467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1" name="円/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101998</xdr:rowOff>
    </xdr:from>
    <xdr:ext cx="249299" cy="259045"/>
    <xdr:sp macro="" textlink="">
      <xdr:nvSpPr>
        <xdr:cNvPr id="772" name="諸支出金該当値テキスト"/>
        <xdr:cNvSpPr txBox="1"/>
      </xdr:nvSpPr>
      <xdr:spPr>
        <a:xfrm>
          <a:off x="22212300" y="6617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3" name="円/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4" name="テキスト ボックス 77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5" name="円/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6" name="テキスト ボックス 77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7" name="円/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8" name="テキスト ボックス 77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9" name="円/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0" name="テキスト ボックス 77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1" name="直線コネクタ 79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2" name="テキスト ボックス 79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3" name="直線コネクタ 79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94" name="テキスト ボックス 793"/>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5" name="直線コネクタ 79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96" name="テキスト ボックス 795"/>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7" name="直線コネクタ 79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8" name="テキスト ボックス 797"/>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0" name="テキスト ボックス 79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802" name="直線コネクタ 801"/>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803"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4" name="直線コネクタ 80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5"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6" name="直線コネクタ 80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7" name="直線コネクタ 806"/>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8"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9" name="フローチャート : 判断 808"/>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0" name="直線コネクタ 809"/>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1" name="フローチャート : 判断 810"/>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2" name="テキスト ボックス 811"/>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3" name="直線コネクタ 812"/>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49</xdr:row>
      <xdr:rowOff>123190</xdr:rowOff>
    </xdr:from>
    <xdr:to>
      <xdr:col>29</xdr:col>
      <xdr:colOff>568325</xdr:colOff>
      <xdr:row>50</xdr:row>
      <xdr:rowOff>53340</xdr:rowOff>
    </xdr:to>
    <xdr:sp macro="" textlink="">
      <xdr:nvSpPr>
        <xdr:cNvPr id="814" name="フローチャート : 判断 813"/>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69867</xdr:rowOff>
    </xdr:from>
    <xdr:ext cx="313932" cy="259045"/>
    <xdr:sp macro="" textlink="">
      <xdr:nvSpPr>
        <xdr:cNvPr id="815" name="テキスト ボックス 814"/>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6" name="直線コネクタ 815"/>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51</xdr:row>
      <xdr:rowOff>100330</xdr:rowOff>
    </xdr:from>
    <xdr:to>
      <xdr:col>28</xdr:col>
      <xdr:colOff>365125</xdr:colOff>
      <xdr:row>52</xdr:row>
      <xdr:rowOff>30480</xdr:rowOff>
    </xdr:to>
    <xdr:sp macro="" textlink="">
      <xdr:nvSpPr>
        <xdr:cNvPr id="817" name="フローチャート : 判断 816"/>
        <xdr:cNvSpPr/>
      </xdr:nvSpPr>
      <xdr:spPr>
        <a:xfrm>
          <a:off x="19494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50</xdr:row>
      <xdr:rowOff>47007</xdr:rowOff>
    </xdr:from>
    <xdr:ext cx="313932" cy="259045"/>
    <xdr:sp macro="" textlink="">
      <xdr:nvSpPr>
        <xdr:cNvPr id="818" name="テキスト ボックス 817"/>
        <xdr:cNvSpPr txBox="1"/>
      </xdr:nvSpPr>
      <xdr:spPr>
        <a:xfrm>
          <a:off x="19388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43180</xdr:rowOff>
    </xdr:from>
    <xdr:to>
      <xdr:col>27</xdr:col>
      <xdr:colOff>161925</xdr:colOff>
      <xdr:row>54</xdr:row>
      <xdr:rowOff>144780</xdr:rowOff>
    </xdr:to>
    <xdr:sp macro="" textlink="">
      <xdr:nvSpPr>
        <xdr:cNvPr id="819" name="フローチャート : 判断 818"/>
        <xdr:cNvSpPr/>
      </xdr:nvSpPr>
      <xdr:spPr>
        <a:xfrm>
          <a:off x="18605500" y="930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52</xdr:row>
      <xdr:rowOff>161307</xdr:rowOff>
    </xdr:from>
    <xdr:ext cx="313932" cy="259045"/>
    <xdr:sp macro="" textlink="">
      <xdr:nvSpPr>
        <xdr:cNvPr id="820" name="テキスト ボックス 819"/>
        <xdr:cNvSpPr txBox="1"/>
      </xdr:nvSpPr>
      <xdr:spPr>
        <a:xfrm>
          <a:off x="18499333" y="90767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6" name="円/楕円 825"/>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7"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8" name="円/楕円 827"/>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9" name="テキスト ボックス 828"/>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0" name="円/楕円 829"/>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1" name="テキスト ボックス 830"/>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2" name="円/楕円 831"/>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33" name="テキスト ボックス 832"/>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4" name="円/楕円 833"/>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5" name="テキスト ボックス 834"/>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28</a:t>
          </a:r>
          <a:r>
            <a:rPr kumimoji="1" lang="ja-JP" altLang="en-US" sz="1400">
              <a:solidFill>
                <a:schemeClr val="dk1"/>
              </a:solidFill>
              <a:effectLst/>
              <a:latin typeface="+mn-lt"/>
              <a:ea typeface="+mn-ea"/>
              <a:cs typeface="+mn-cs"/>
            </a:rPr>
            <a:t>年</a:t>
          </a:r>
          <a:r>
            <a:rPr kumimoji="1" lang="en-US" altLang="ja-JP" sz="1400">
              <a:solidFill>
                <a:schemeClr val="dk1"/>
              </a:solidFill>
              <a:effectLst/>
              <a:latin typeface="+mn-lt"/>
              <a:ea typeface="+mn-ea"/>
              <a:cs typeface="+mn-cs"/>
            </a:rPr>
            <a:t>8</a:t>
          </a:r>
          <a:r>
            <a:rPr kumimoji="1" lang="ja-JP" altLang="en-US" sz="1400">
              <a:solidFill>
                <a:schemeClr val="dk1"/>
              </a:solidFill>
              <a:effectLst/>
              <a:latin typeface="+mn-lt"/>
              <a:ea typeface="+mn-ea"/>
              <a:cs typeface="+mn-cs"/>
            </a:rPr>
            <a:t>月末に発生した台風</a:t>
          </a:r>
          <a:r>
            <a:rPr kumimoji="1" lang="en-US" altLang="ja-JP" sz="1400">
              <a:solidFill>
                <a:schemeClr val="dk1"/>
              </a:solidFill>
              <a:effectLst/>
              <a:latin typeface="+mn-lt"/>
              <a:ea typeface="+mn-ea"/>
              <a:cs typeface="+mn-cs"/>
            </a:rPr>
            <a:t>10</a:t>
          </a:r>
          <a:r>
            <a:rPr kumimoji="1" lang="ja-JP" altLang="en-US" sz="1400">
              <a:solidFill>
                <a:schemeClr val="dk1"/>
              </a:solidFill>
              <a:effectLst/>
              <a:latin typeface="+mn-lt"/>
              <a:ea typeface="+mn-ea"/>
              <a:cs typeface="+mn-cs"/>
            </a:rPr>
            <a:t>号によって、土砂災害や道路復旧工事に多くの費用が発生したため、住民一人当たりの災害復旧費が</a:t>
          </a:r>
          <a:r>
            <a:rPr kumimoji="1" lang="en-US" altLang="ja-JP" sz="1400">
              <a:solidFill>
                <a:schemeClr val="dk1"/>
              </a:solidFill>
              <a:effectLst/>
              <a:latin typeface="+mn-lt"/>
              <a:ea typeface="+mn-ea"/>
              <a:cs typeface="+mn-cs"/>
            </a:rPr>
            <a:t>19,096</a:t>
          </a:r>
          <a:r>
            <a:rPr kumimoji="1" lang="ja-JP" altLang="en-US" sz="1400">
              <a:solidFill>
                <a:schemeClr val="dk1"/>
              </a:solidFill>
              <a:effectLst/>
              <a:latin typeface="+mn-lt"/>
              <a:ea typeface="+mn-ea"/>
              <a:cs typeface="+mn-cs"/>
            </a:rPr>
            <a:t>円皆増となった。また、災害対策として防災備蓄倉庫を建設したことにより、住民一人当たりの消防費が</a:t>
          </a:r>
          <a:r>
            <a:rPr kumimoji="1" lang="en-US" altLang="ja-JP" sz="1400">
              <a:solidFill>
                <a:schemeClr val="dk1"/>
              </a:solidFill>
              <a:effectLst/>
              <a:latin typeface="+mn-lt"/>
              <a:ea typeface="+mn-ea"/>
              <a:cs typeface="+mn-cs"/>
            </a:rPr>
            <a:t>3,772</a:t>
          </a:r>
          <a:r>
            <a:rPr kumimoji="1" lang="ja-JP" altLang="en-US" sz="1400">
              <a:solidFill>
                <a:schemeClr val="dk1"/>
              </a:solidFill>
              <a:effectLst/>
              <a:latin typeface="+mn-lt"/>
              <a:ea typeface="+mn-ea"/>
              <a:cs typeface="+mn-cs"/>
            </a:rPr>
            <a:t>円増加した。</a:t>
          </a:r>
          <a:r>
            <a:rPr kumimoji="1" lang="ja-JP" altLang="ja-JP" sz="1400">
              <a:solidFill>
                <a:schemeClr val="dk1"/>
              </a:solidFill>
              <a:effectLst/>
              <a:latin typeface="+mn-lt"/>
              <a:ea typeface="+mn-ea"/>
              <a:cs typeface="+mn-cs"/>
            </a:rPr>
            <a:t>公債費</a:t>
          </a:r>
          <a:r>
            <a:rPr kumimoji="1" lang="ja-JP" altLang="en-US" sz="1400">
              <a:solidFill>
                <a:schemeClr val="dk1"/>
              </a:solidFill>
              <a:effectLst/>
              <a:latin typeface="+mn-lt"/>
              <a:ea typeface="+mn-ea"/>
              <a:cs typeface="+mn-cs"/>
            </a:rPr>
            <a:t>については、</a:t>
          </a:r>
          <a:r>
            <a:rPr kumimoji="1" lang="ja-JP" altLang="ja-JP" sz="1400">
              <a:solidFill>
                <a:schemeClr val="dk1"/>
              </a:solidFill>
              <a:effectLst/>
              <a:latin typeface="+mn-lt"/>
              <a:ea typeface="+mn-ea"/>
              <a:cs typeface="+mn-cs"/>
            </a:rPr>
            <a:t>住民一人当たり</a:t>
          </a:r>
          <a:r>
            <a:rPr kumimoji="1" lang="en-US" altLang="ja-JP" sz="1400">
              <a:solidFill>
                <a:schemeClr val="dk1"/>
              </a:solidFill>
              <a:effectLst/>
              <a:latin typeface="+mn-lt"/>
              <a:ea typeface="+mn-ea"/>
              <a:cs typeface="+mn-cs"/>
            </a:rPr>
            <a:t>69,665</a:t>
          </a:r>
          <a:r>
            <a:rPr kumimoji="1" lang="ja-JP" altLang="ja-JP" sz="1400">
              <a:solidFill>
                <a:schemeClr val="dk1"/>
              </a:solidFill>
              <a:effectLst/>
              <a:latin typeface="+mn-lt"/>
              <a:ea typeface="+mn-ea"/>
              <a:cs typeface="+mn-cs"/>
            </a:rPr>
            <a:t>円となっており、過去に短期的集中的に借り入れた借入金の償還が</a:t>
          </a:r>
          <a:r>
            <a:rPr kumimoji="1" lang="ja-JP" altLang="en-US" sz="1400">
              <a:solidFill>
                <a:schemeClr val="dk1"/>
              </a:solidFill>
              <a:effectLst/>
              <a:latin typeface="+mn-lt"/>
              <a:ea typeface="+mn-ea"/>
              <a:cs typeface="+mn-cs"/>
            </a:rPr>
            <a:t>進んで</a:t>
          </a:r>
          <a:r>
            <a:rPr kumimoji="1" lang="ja-JP" altLang="ja-JP" sz="1400">
              <a:solidFill>
                <a:schemeClr val="dk1"/>
              </a:solidFill>
              <a:effectLst/>
              <a:latin typeface="+mn-lt"/>
              <a:ea typeface="+mn-ea"/>
              <a:cs typeface="+mn-cs"/>
            </a:rPr>
            <a:t>いるため</a:t>
          </a:r>
          <a:r>
            <a:rPr kumimoji="1" lang="ja-JP" altLang="en-US" sz="1400">
              <a:solidFill>
                <a:schemeClr val="dk1"/>
              </a:solidFill>
              <a:effectLst/>
              <a:latin typeface="+mn-lt"/>
              <a:ea typeface="+mn-ea"/>
              <a:cs typeface="+mn-cs"/>
            </a:rPr>
            <a:t>年々減少傾向</a:t>
          </a:r>
          <a:r>
            <a:rPr kumimoji="1" lang="ja-JP" altLang="ja-JP" sz="1400">
              <a:solidFill>
                <a:schemeClr val="dk1"/>
              </a:solidFill>
              <a:effectLst/>
              <a:latin typeface="+mn-lt"/>
              <a:ea typeface="+mn-ea"/>
              <a:cs typeface="+mn-cs"/>
            </a:rPr>
            <a:t>である</a:t>
          </a:r>
          <a:r>
            <a:rPr kumimoji="1" lang="ja-JP" altLang="en-US" sz="1400">
              <a:solidFill>
                <a:schemeClr val="dk1"/>
              </a:solidFill>
              <a:effectLst/>
              <a:latin typeface="+mn-lt"/>
              <a:ea typeface="+mn-ea"/>
              <a:cs typeface="+mn-cs"/>
            </a:rPr>
            <a:t>ものの</a:t>
          </a:r>
          <a:r>
            <a:rPr kumimoji="1" lang="ja-JP" altLang="ja-JP" sz="1400">
              <a:solidFill>
                <a:schemeClr val="dk1"/>
              </a:solidFill>
              <a:effectLst/>
              <a:latin typeface="+mn-lt"/>
              <a:ea typeface="+mn-ea"/>
              <a:cs typeface="+mn-cs"/>
            </a:rPr>
            <a:t>、依然、類似団体平均を上回っていることから、引き続き公債費負担の適正化に努める。</a:t>
          </a:r>
          <a:endParaRPr lang="ja-JP" altLang="ja-JP" sz="18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北海道砂川市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本年度は前年度から実質単年度収支で</a:t>
          </a:r>
          <a:r>
            <a:rPr kumimoji="1" lang="en-US" altLang="ja-JP" sz="1400">
              <a:solidFill>
                <a:schemeClr val="dk1"/>
              </a:solidFill>
              <a:effectLst/>
              <a:latin typeface="+mn-lt"/>
              <a:ea typeface="+mn-ea"/>
              <a:cs typeface="+mn-cs"/>
            </a:rPr>
            <a:t>8.66</a:t>
          </a:r>
          <a:r>
            <a:rPr kumimoji="1" lang="ja-JP" altLang="ja-JP" sz="1400">
              <a:solidFill>
                <a:schemeClr val="dk1"/>
              </a:solidFill>
              <a:effectLst/>
              <a:latin typeface="+mn-lt"/>
              <a:ea typeface="+mn-ea"/>
              <a:cs typeface="+mn-cs"/>
            </a:rPr>
            <a:t>ポイント</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し</a:t>
          </a:r>
          <a:r>
            <a:rPr kumimoji="1" lang="ja-JP" altLang="en-US"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6.27</a:t>
          </a:r>
          <a:r>
            <a:rPr kumimoji="1" lang="ja-JP" altLang="ja-JP" sz="1400">
              <a:solidFill>
                <a:schemeClr val="dk1"/>
              </a:solidFill>
              <a:effectLst/>
              <a:latin typeface="+mn-lt"/>
              <a:ea typeface="+mn-ea"/>
              <a:cs typeface="+mn-cs"/>
            </a:rPr>
            <a:t>％となっ</a:t>
          </a:r>
          <a:r>
            <a:rPr kumimoji="1" lang="ja-JP" altLang="en-US" sz="1400">
              <a:solidFill>
                <a:schemeClr val="dk1"/>
              </a:solidFill>
              <a:effectLst/>
              <a:latin typeface="+mn-lt"/>
              <a:ea typeface="+mn-ea"/>
              <a:cs typeface="+mn-cs"/>
            </a:rPr>
            <a:t>た。これは、新たに庁舎整備基金を追加し、新庁舎建設に向けた基金を積み立てたことによる</a:t>
          </a:r>
          <a:r>
            <a:rPr kumimoji="1" lang="ja-JP" altLang="ja-JP" sz="1400">
              <a:solidFill>
                <a:schemeClr val="dk1"/>
              </a:solidFill>
              <a:effectLst/>
              <a:latin typeface="+mn-lt"/>
              <a:ea typeface="+mn-ea"/>
              <a:cs typeface="+mn-cs"/>
            </a:rPr>
            <a:t>。今後</a:t>
          </a:r>
          <a:r>
            <a:rPr kumimoji="1" lang="ja-JP" altLang="en-US" sz="1400">
              <a:solidFill>
                <a:schemeClr val="dk1"/>
              </a:solidFill>
              <a:effectLst/>
              <a:latin typeface="+mn-lt"/>
              <a:ea typeface="+mn-ea"/>
              <a:cs typeface="+mn-cs"/>
            </a:rPr>
            <a:t>も</a:t>
          </a:r>
          <a:r>
            <a:rPr kumimoji="1" lang="ja-JP" altLang="ja-JP" sz="1400">
              <a:solidFill>
                <a:schemeClr val="dk1"/>
              </a:solidFill>
              <a:effectLst/>
              <a:latin typeface="+mn-lt"/>
              <a:ea typeface="+mn-ea"/>
              <a:cs typeface="+mn-cs"/>
            </a:rPr>
            <a:t>緊急性や必要性を勘案しながら歳出の抑制に努める。</a:t>
          </a:r>
          <a:endParaRPr lang="ja-JP" altLang="ja-JP" sz="18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北海道砂川市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ほとんどの事業で黒字となっている中、国民健康保険事業で赤字になっている。これは保険税の収入減に加え、医療費の増大によるものである。今後は、</a:t>
          </a:r>
          <a:r>
            <a:rPr kumimoji="1" lang="ja-JP" altLang="en-US" sz="1400">
              <a:solidFill>
                <a:schemeClr val="dk1"/>
              </a:solidFill>
              <a:effectLst/>
              <a:latin typeface="+mn-lt"/>
              <a:ea typeface="+mn-ea"/>
              <a:cs typeface="+mn-cs"/>
            </a:rPr>
            <a:t>どの事業も</a:t>
          </a:r>
          <a:r>
            <a:rPr kumimoji="1" lang="ja-JP" altLang="ja-JP" sz="1400">
              <a:solidFill>
                <a:schemeClr val="dk1"/>
              </a:solidFill>
              <a:effectLst/>
              <a:latin typeface="+mn-lt"/>
              <a:ea typeface="+mn-ea"/>
              <a:cs typeface="+mn-cs"/>
            </a:rPr>
            <a:t>緊急性や必要性を勘案しながら歳出の抑制に努め、</a:t>
          </a:r>
          <a:r>
            <a:rPr kumimoji="1" lang="ja-JP" altLang="en-US" sz="1400">
              <a:solidFill>
                <a:schemeClr val="dk1"/>
              </a:solidFill>
              <a:effectLst/>
              <a:latin typeface="+mn-lt"/>
              <a:ea typeface="+mn-ea"/>
              <a:cs typeface="+mn-cs"/>
            </a:rPr>
            <a:t>特に</a:t>
          </a:r>
          <a:r>
            <a:rPr kumimoji="1" lang="ja-JP" altLang="ja-JP" sz="1400">
              <a:solidFill>
                <a:schemeClr val="dk1"/>
              </a:solidFill>
              <a:effectLst/>
              <a:latin typeface="+mn-lt"/>
              <a:ea typeface="+mn-ea"/>
              <a:cs typeface="+mn-cs"/>
            </a:rPr>
            <a:t>国民健康保険事業については、赤字の解消に努める。</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C2" sqref="C2"/>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12981006</v>
      </c>
      <c r="BO4" s="381"/>
      <c r="BP4" s="381"/>
      <c r="BQ4" s="381"/>
      <c r="BR4" s="381"/>
      <c r="BS4" s="381"/>
      <c r="BT4" s="381"/>
      <c r="BU4" s="382"/>
      <c r="BV4" s="380">
        <v>12776057</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6.1</v>
      </c>
      <c r="CU4" s="387"/>
      <c r="CV4" s="387"/>
      <c r="CW4" s="387"/>
      <c r="CX4" s="387"/>
      <c r="CY4" s="387"/>
      <c r="CZ4" s="387"/>
      <c r="DA4" s="388"/>
      <c r="DB4" s="386">
        <v>5.7</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12569398</v>
      </c>
      <c r="BO5" s="418"/>
      <c r="BP5" s="418"/>
      <c r="BQ5" s="418"/>
      <c r="BR5" s="418"/>
      <c r="BS5" s="418"/>
      <c r="BT5" s="418"/>
      <c r="BU5" s="419"/>
      <c r="BV5" s="417">
        <v>12343566</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80.8</v>
      </c>
      <c r="CU5" s="415"/>
      <c r="CV5" s="415"/>
      <c r="CW5" s="415"/>
      <c r="CX5" s="415"/>
      <c r="CY5" s="415"/>
      <c r="CZ5" s="415"/>
      <c r="DA5" s="416"/>
      <c r="DB5" s="414">
        <v>81.599999999999994</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411608</v>
      </c>
      <c r="BO6" s="418"/>
      <c r="BP6" s="418"/>
      <c r="BQ6" s="418"/>
      <c r="BR6" s="418"/>
      <c r="BS6" s="418"/>
      <c r="BT6" s="418"/>
      <c r="BU6" s="419"/>
      <c r="BV6" s="417">
        <v>432491</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84.5</v>
      </c>
      <c r="CU6" s="455"/>
      <c r="CV6" s="455"/>
      <c r="CW6" s="455"/>
      <c r="CX6" s="455"/>
      <c r="CY6" s="455"/>
      <c r="CZ6" s="455"/>
      <c r="DA6" s="456"/>
      <c r="DB6" s="454">
        <v>86.2</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612</v>
      </c>
      <c r="BO7" s="418"/>
      <c r="BP7" s="418"/>
      <c r="BQ7" s="418"/>
      <c r="BR7" s="418"/>
      <c r="BS7" s="418"/>
      <c r="BT7" s="418"/>
      <c r="BU7" s="419"/>
      <c r="BV7" s="417">
        <v>34618</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6754909</v>
      </c>
      <c r="CU7" s="418"/>
      <c r="CV7" s="418"/>
      <c r="CW7" s="418"/>
      <c r="CX7" s="418"/>
      <c r="CY7" s="418"/>
      <c r="CZ7" s="418"/>
      <c r="DA7" s="419"/>
      <c r="DB7" s="417">
        <v>6928763</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410996</v>
      </c>
      <c r="BO8" s="418"/>
      <c r="BP8" s="418"/>
      <c r="BQ8" s="418"/>
      <c r="BR8" s="418"/>
      <c r="BS8" s="418"/>
      <c r="BT8" s="418"/>
      <c r="BU8" s="419"/>
      <c r="BV8" s="417">
        <v>397873</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0.31</v>
      </c>
      <c r="CU8" s="458"/>
      <c r="CV8" s="458"/>
      <c r="CW8" s="458"/>
      <c r="CX8" s="458"/>
      <c r="CY8" s="458"/>
      <c r="CZ8" s="458"/>
      <c r="DA8" s="459"/>
      <c r="DB8" s="457">
        <v>0.31</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17694</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13123</v>
      </c>
      <c r="BO9" s="418"/>
      <c r="BP9" s="418"/>
      <c r="BQ9" s="418"/>
      <c r="BR9" s="418"/>
      <c r="BS9" s="418"/>
      <c r="BT9" s="418"/>
      <c r="BU9" s="419"/>
      <c r="BV9" s="417">
        <v>63118</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12.4</v>
      </c>
      <c r="CU9" s="415"/>
      <c r="CV9" s="415"/>
      <c r="CW9" s="415"/>
      <c r="CX9" s="415"/>
      <c r="CY9" s="415"/>
      <c r="CZ9" s="415"/>
      <c r="DA9" s="416"/>
      <c r="DB9" s="414">
        <v>14.4</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19056</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t="s">
        <v>106</v>
      </c>
      <c r="BO10" s="418"/>
      <c r="BP10" s="418"/>
      <c r="BQ10" s="418"/>
      <c r="BR10" s="418"/>
      <c r="BS10" s="418"/>
      <c r="BT10" s="418"/>
      <c r="BU10" s="419"/>
      <c r="BV10" s="417">
        <v>102378</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78</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17565</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436928</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17542</v>
      </c>
      <c r="S13" s="499"/>
      <c r="T13" s="499"/>
      <c r="U13" s="499"/>
      <c r="V13" s="500"/>
      <c r="W13" s="433" t="s">
        <v>124</v>
      </c>
      <c r="X13" s="434"/>
      <c r="Y13" s="434"/>
      <c r="Z13" s="434"/>
      <c r="AA13" s="434"/>
      <c r="AB13" s="424"/>
      <c r="AC13" s="468">
        <v>463</v>
      </c>
      <c r="AD13" s="469"/>
      <c r="AE13" s="469"/>
      <c r="AF13" s="469"/>
      <c r="AG13" s="508"/>
      <c r="AH13" s="468">
        <v>498</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-423805</v>
      </c>
      <c r="BO13" s="418"/>
      <c r="BP13" s="418"/>
      <c r="BQ13" s="418"/>
      <c r="BR13" s="418"/>
      <c r="BS13" s="418"/>
      <c r="BT13" s="418"/>
      <c r="BU13" s="419"/>
      <c r="BV13" s="417">
        <v>165496</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7.1</v>
      </c>
      <c r="CU13" s="415"/>
      <c r="CV13" s="415"/>
      <c r="CW13" s="415"/>
      <c r="CX13" s="415"/>
      <c r="CY13" s="415"/>
      <c r="CZ13" s="415"/>
      <c r="DA13" s="416"/>
      <c r="DB13" s="414">
        <v>9.6</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17792</v>
      </c>
      <c r="S14" s="499"/>
      <c r="T14" s="499"/>
      <c r="U14" s="499"/>
      <c r="V14" s="500"/>
      <c r="W14" s="407"/>
      <c r="X14" s="408"/>
      <c r="Y14" s="408"/>
      <c r="Z14" s="408"/>
      <c r="AA14" s="408"/>
      <c r="AB14" s="397"/>
      <c r="AC14" s="501">
        <v>6.1</v>
      </c>
      <c r="AD14" s="502"/>
      <c r="AE14" s="502"/>
      <c r="AF14" s="502"/>
      <c r="AG14" s="503"/>
      <c r="AH14" s="501">
        <v>6</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10.4</v>
      </c>
      <c r="CU14" s="513"/>
      <c r="CV14" s="513"/>
      <c r="CW14" s="513"/>
      <c r="CX14" s="513"/>
      <c r="CY14" s="513"/>
      <c r="CZ14" s="513"/>
      <c r="DA14" s="514"/>
      <c r="DB14" s="512">
        <v>14.7</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17769</v>
      </c>
      <c r="S15" s="499"/>
      <c r="T15" s="499"/>
      <c r="U15" s="499"/>
      <c r="V15" s="500"/>
      <c r="W15" s="433" t="s">
        <v>131</v>
      </c>
      <c r="X15" s="434"/>
      <c r="Y15" s="434"/>
      <c r="Z15" s="434"/>
      <c r="AA15" s="434"/>
      <c r="AB15" s="424"/>
      <c r="AC15" s="468">
        <v>1755</v>
      </c>
      <c r="AD15" s="469"/>
      <c r="AE15" s="469"/>
      <c r="AF15" s="469"/>
      <c r="AG15" s="508"/>
      <c r="AH15" s="468">
        <v>1985</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1868311</v>
      </c>
      <c r="BO15" s="381"/>
      <c r="BP15" s="381"/>
      <c r="BQ15" s="381"/>
      <c r="BR15" s="381"/>
      <c r="BS15" s="381"/>
      <c r="BT15" s="381"/>
      <c r="BU15" s="382"/>
      <c r="BV15" s="380">
        <v>1864321</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23.2</v>
      </c>
      <c r="AD16" s="502"/>
      <c r="AE16" s="502"/>
      <c r="AF16" s="502"/>
      <c r="AG16" s="503"/>
      <c r="AH16" s="501">
        <v>24</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5966038</v>
      </c>
      <c r="BO16" s="418"/>
      <c r="BP16" s="418"/>
      <c r="BQ16" s="418"/>
      <c r="BR16" s="418"/>
      <c r="BS16" s="418"/>
      <c r="BT16" s="418"/>
      <c r="BU16" s="419"/>
      <c r="BV16" s="417">
        <v>6052617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5339</v>
      </c>
      <c r="AD17" s="469"/>
      <c r="AE17" s="469"/>
      <c r="AF17" s="469"/>
      <c r="AG17" s="508"/>
      <c r="AH17" s="468">
        <v>5786</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2356821</v>
      </c>
      <c r="BO17" s="418"/>
      <c r="BP17" s="418"/>
      <c r="BQ17" s="418"/>
      <c r="BR17" s="418"/>
      <c r="BS17" s="418"/>
      <c r="BT17" s="418"/>
      <c r="BU17" s="419"/>
      <c r="BV17" s="417">
        <v>2352329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78.680000000000007</v>
      </c>
      <c r="M18" s="530"/>
      <c r="N18" s="530"/>
      <c r="O18" s="530"/>
      <c r="P18" s="530"/>
      <c r="Q18" s="530"/>
      <c r="R18" s="531"/>
      <c r="S18" s="531"/>
      <c r="T18" s="531"/>
      <c r="U18" s="531"/>
      <c r="V18" s="532"/>
      <c r="W18" s="435"/>
      <c r="X18" s="436"/>
      <c r="Y18" s="436"/>
      <c r="Z18" s="436"/>
      <c r="AA18" s="436"/>
      <c r="AB18" s="427"/>
      <c r="AC18" s="533">
        <v>70.599999999999994</v>
      </c>
      <c r="AD18" s="534"/>
      <c r="AE18" s="534"/>
      <c r="AF18" s="534"/>
      <c r="AG18" s="535"/>
      <c r="AH18" s="533">
        <v>70</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5622582</v>
      </c>
      <c r="BO18" s="418"/>
      <c r="BP18" s="418"/>
      <c r="BQ18" s="418"/>
      <c r="BR18" s="418"/>
      <c r="BS18" s="418"/>
      <c r="BT18" s="418"/>
      <c r="BU18" s="419"/>
      <c r="BV18" s="417">
        <v>5847387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225</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8749120</v>
      </c>
      <c r="BO19" s="418"/>
      <c r="BP19" s="418"/>
      <c r="BQ19" s="418"/>
      <c r="BR19" s="418"/>
      <c r="BS19" s="418"/>
      <c r="BT19" s="418"/>
      <c r="BU19" s="419"/>
      <c r="BV19" s="417">
        <v>8376956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7858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12024646</v>
      </c>
      <c r="BO23" s="418"/>
      <c r="BP23" s="418"/>
      <c r="BQ23" s="418"/>
      <c r="BR23" s="418"/>
      <c r="BS23" s="418"/>
      <c r="BT23" s="418"/>
      <c r="BU23" s="419"/>
      <c r="BV23" s="417">
        <v>11954179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7990</v>
      </c>
      <c r="R24" s="469"/>
      <c r="S24" s="469"/>
      <c r="T24" s="469"/>
      <c r="U24" s="469"/>
      <c r="V24" s="508"/>
      <c r="W24" s="563"/>
      <c r="X24" s="551"/>
      <c r="Y24" s="552"/>
      <c r="Z24" s="467" t="s">
        <v>154</v>
      </c>
      <c r="AA24" s="447"/>
      <c r="AB24" s="447"/>
      <c r="AC24" s="447"/>
      <c r="AD24" s="447"/>
      <c r="AE24" s="447"/>
      <c r="AF24" s="447"/>
      <c r="AG24" s="448"/>
      <c r="AH24" s="468">
        <v>177</v>
      </c>
      <c r="AI24" s="469"/>
      <c r="AJ24" s="469"/>
      <c r="AK24" s="469"/>
      <c r="AL24" s="508"/>
      <c r="AM24" s="468">
        <v>536664</v>
      </c>
      <c r="AN24" s="469"/>
      <c r="AO24" s="469"/>
      <c r="AP24" s="469"/>
      <c r="AQ24" s="469"/>
      <c r="AR24" s="508"/>
      <c r="AS24" s="468">
        <v>3032</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11682364</v>
      </c>
      <c r="BO24" s="418"/>
      <c r="BP24" s="418"/>
      <c r="BQ24" s="418"/>
      <c r="BR24" s="418"/>
      <c r="BS24" s="418"/>
      <c r="BT24" s="418"/>
      <c r="BU24" s="419"/>
      <c r="BV24" s="417">
        <v>11662632</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6410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1801208</v>
      </c>
      <c r="BO25" s="381"/>
      <c r="BP25" s="381"/>
      <c r="BQ25" s="381"/>
      <c r="BR25" s="381"/>
      <c r="BS25" s="381"/>
      <c r="BT25" s="381"/>
      <c r="BU25" s="382"/>
      <c r="BV25" s="380">
        <v>401208</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5610</v>
      </c>
      <c r="R26" s="469"/>
      <c r="S26" s="469"/>
      <c r="T26" s="469"/>
      <c r="U26" s="469"/>
      <c r="V26" s="508"/>
      <c r="W26" s="563"/>
      <c r="X26" s="551"/>
      <c r="Y26" s="552"/>
      <c r="Z26" s="467" t="s">
        <v>160</v>
      </c>
      <c r="AA26" s="573"/>
      <c r="AB26" s="573"/>
      <c r="AC26" s="573"/>
      <c r="AD26" s="573"/>
      <c r="AE26" s="573"/>
      <c r="AF26" s="573"/>
      <c r="AG26" s="574"/>
      <c r="AH26" s="468">
        <v>1</v>
      </c>
      <c r="AI26" s="469"/>
      <c r="AJ26" s="469"/>
      <c r="AK26" s="469"/>
      <c r="AL26" s="508"/>
      <c r="AM26" s="468" t="s">
        <v>161</v>
      </c>
      <c r="AN26" s="469"/>
      <c r="AO26" s="469"/>
      <c r="AP26" s="469"/>
      <c r="AQ26" s="469"/>
      <c r="AR26" s="508"/>
      <c r="AS26" s="468" t="s">
        <v>161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3940</v>
      </c>
      <c r="R27" s="469"/>
      <c r="S27" s="469"/>
      <c r="T27" s="469"/>
      <c r="U27" s="469"/>
      <c r="V27" s="508"/>
      <c r="W27" s="563"/>
      <c r="X27" s="551"/>
      <c r="Y27" s="552"/>
      <c r="Z27" s="467" t="s">
        <v>164</v>
      </c>
      <c r="AA27" s="447"/>
      <c r="AB27" s="447"/>
      <c r="AC27" s="447"/>
      <c r="AD27" s="447"/>
      <c r="AE27" s="447"/>
      <c r="AF27" s="447"/>
      <c r="AG27" s="448"/>
      <c r="AH27" s="468">
        <v>2</v>
      </c>
      <c r="AI27" s="469"/>
      <c r="AJ27" s="469"/>
      <c r="AK27" s="469"/>
      <c r="AL27" s="508"/>
      <c r="AM27" s="468" t="s">
        <v>161</v>
      </c>
      <c r="AN27" s="469"/>
      <c r="AO27" s="469"/>
      <c r="AP27" s="469"/>
      <c r="AQ27" s="469"/>
      <c r="AR27" s="508"/>
      <c r="AS27" s="468" t="s">
        <v>161</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374440</v>
      </c>
      <c r="BO27" s="587"/>
      <c r="BP27" s="587"/>
      <c r="BQ27" s="587"/>
      <c r="BR27" s="587"/>
      <c r="BS27" s="587"/>
      <c r="BT27" s="587"/>
      <c r="BU27" s="588"/>
      <c r="BV27" s="586">
        <v>373886</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3480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1763160</v>
      </c>
      <c r="BO28" s="381"/>
      <c r="BP28" s="381"/>
      <c r="BQ28" s="381"/>
      <c r="BR28" s="381"/>
      <c r="BS28" s="381"/>
      <c r="BT28" s="381"/>
      <c r="BU28" s="382"/>
      <c r="BV28" s="380">
        <v>2200088</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12</v>
      </c>
      <c r="M29" s="469"/>
      <c r="N29" s="469"/>
      <c r="O29" s="469"/>
      <c r="P29" s="508"/>
      <c r="Q29" s="468">
        <v>3180</v>
      </c>
      <c r="R29" s="469"/>
      <c r="S29" s="469"/>
      <c r="T29" s="469"/>
      <c r="U29" s="469"/>
      <c r="V29" s="508"/>
      <c r="W29" s="564"/>
      <c r="X29" s="565"/>
      <c r="Y29" s="566"/>
      <c r="Z29" s="467" t="s">
        <v>171</v>
      </c>
      <c r="AA29" s="447"/>
      <c r="AB29" s="447"/>
      <c r="AC29" s="447"/>
      <c r="AD29" s="447"/>
      <c r="AE29" s="447"/>
      <c r="AF29" s="447"/>
      <c r="AG29" s="448"/>
      <c r="AH29" s="468">
        <v>179</v>
      </c>
      <c r="AI29" s="469"/>
      <c r="AJ29" s="469"/>
      <c r="AK29" s="469"/>
      <c r="AL29" s="508"/>
      <c r="AM29" s="468">
        <v>544808</v>
      </c>
      <c r="AN29" s="469"/>
      <c r="AO29" s="469"/>
      <c r="AP29" s="469"/>
      <c r="AQ29" s="469"/>
      <c r="AR29" s="508"/>
      <c r="AS29" s="468">
        <v>3044</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94907</v>
      </c>
      <c r="BO29" s="418"/>
      <c r="BP29" s="418"/>
      <c r="BQ29" s="418"/>
      <c r="BR29" s="418"/>
      <c r="BS29" s="418"/>
      <c r="BT29" s="418"/>
      <c r="BU29" s="419"/>
      <c r="BV29" s="417">
        <v>94435</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99.5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1152864</v>
      </c>
      <c r="BO30" s="587"/>
      <c r="BP30" s="587"/>
      <c r="BQ30" s="587"/>
      <c r="BR30" s="587"/>
      <c r="BS30" s="587"/>
      <c r="BT30" s="587"/>
      <c r="BU30" s="588"/>
      <c r="BV30" s="586">
        <v>422756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病院事業会計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空知教育センター組合</v>
      </c>
      <c r="BZ34" s="599"/>
      <c r="CA34" s="599"/>
      <c r="CB34" s="599"/>
      <c r="CC34" s="599"/>
      <c r="CD34" s="599"/>
      <c r="CE34" s="599"/>
      <c r="CF34" s="599"/>
      <c r="CG34" s="599"/>
      <c r="CH34" s="599"/>
      <c r="CI34" s="599"/>
      <c r="CJ34" s="599"/>
      <c r="CK34" s="599"/>
      <c r="CL34" s="599"/>
      <c r="CM34" s="599"/>
      <c r="CN34" s="167"/>
      <c r="CO34" s="598">
        <f>IF(CQ34="","",MAX(C34:D43,U34:V43,AM34:AN43,BE34:BF43,BW34:BX43)+1)</f>
        <v>14</v>
      </c>
      <c r="CP34" s="598"/>
      <c r="CQ34" s="599" t="str">
        <f>IF('各会計、関係団体の財政状況及び健全化判断比率'!BS7="","",'各会計、関係団体の財政状況及び健全化判断比率'!BS7)</f>
        <v>砂川市土地開発公社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砂川地区保健衛生組合</v>
      </c>
      <c r="BZ35" s="599"/>
      <c r="CA35" s="599"/>
      <c r="CB35" s="599"/>
      <c r="CC35" s="599"/>
      <c r="CD35" s="599"/>
      <c r="CE35" s="599"/>
      <c r="CF35" s="599"/>
      <c r="CG35" s="599"/>
      <c r="CH35" s="599"/>
      <c r="CI35" s="599"/>
      <c r="CJ35" s="599"/>
      <c r="CK35" s="599"/>
      <c r="CL35" s="599"/>
      <c r="CM35" s="599"/>
      <c r="CN35" s="167"/>
      <c r="CO35" s="598">
        <f t="shared" ref="CO35:CO43" si="3">IF(CQ35="","",CO34+1)</f>
        <v>15</v>
      </c>
      <c r="CP35" s="598"/>
      <c r="CQ35" s="599" t="str">
        <f>IF('各会計、関係団体の財政状況及び健全化判断比率'!BS8="","",'各会計、関係団体の財政状況及び健全化判断比率'!BS8)</f>
        <v>北海道子どもの国協会</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中・北空知廃棄物処理広域連合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中空知広域市町村圏組合（普通会計分）</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砂川地区広域消防組合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石狩川流域下水道組合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中空知広域水道企業団</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customSheetViews>
    <customSheetView guid="{FF4F40D1-5CDC-4B56-944D-EB8D6CB50D21}" showGridLines="0" fitToPage="1" hiddenRows="1" hiddenColumns="1">
      <selection activeCell="W43" sqref="W43:AK43"/>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J36" sqref="J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525</v>
      </c>
      <c r="D34" s="1184"/>
      <c r="E34" s="1185"/>
      <c r="F34" s="32">
        <v>0.03</v>
      </c>
      <c r="G34" s="33" t="s">
        <v>526</v>
      </c>
      <c r="H34" s="33">
        <v>0.04</v>
      </c>
      <c r="I34" s="33" t="s">
        <v>527</v>
      </c>
      <c r="J34" s="34" t="s">
        <v>528</v>
      </c>
      <c r="K34" s="22"/>
      <c r="L34" s="22"/>
      <c r="M34" s="22"/>
      <c r="N34" s="22"/>
      <c r="O34" s="22"/>
      <c r="P34" s="22"/>
    </row>
    <row r="35" spans="1:16" ht="39" customHeight="1" x14ac:dyDescent="0.15">
      <c r="A35" s="22"/>
      <c r="B35" s="35"/>
      <c r="C35" s="1178" t="s">
        <v>529</v>
      </c>
      <c r="D35" s="1179"/>
      <c r="E35" s="1180"/>
      <c r="F35" s="36">
        <v>52.39</v>
      </c>
      <c r="G35" s="37">
        <v>53.65</v>
      </c>
      <c r="H35" s="37">
        <v>28.16</v>
      </c>
      <c r="I35" s="37">
        <v>43.73</v>
      </c>
      <c r="J35" s="38">
        <v>44.79</v>
      </c>
      <c r="K35" s="22"/>
      <c r="L35" s="22"/>
      <c r="M35" s="22"/>
      <c r="N35" s="22"/>
      <c r="O35" s="22"/>
      <c r="P35" s="22"/>
    </row>
    <row r="36" spans="1:16" ht="39" customHeight="1" x14ac:dyDescent="0.15">
      <c r="A36" s="22"/>
      <c r="B36" s="35"/>
      <c r="C36" s="1178" t="s">
        <v>530</v>
      </c>
      <c r="D36" s="1179"/>
      <c r="E36" s="1180"/>
      <c r="F36" s="36">
        <v>3.72</v>
      </c>
      <c r="G36" s="37">
        <v>6.88</v>
      </c>
      <c r="H36" s="37">
        <v>4.92</v>
      </c>
      <c r="I36" s="37">
        <v>5.74</v>
      </c>
      <c r="J36" s="38">
        <v>6.08</v>
      </c>
      <c r="K36" s="22"/>
      <c r="L36" s="22"/>
      <c r="M36" s="22"/>
      <c r="N36" s="22"/>
      <c r="O36" s="22"/>
      <c r="P36" s="22"/>
    </row>
    <row r="37" spans="1:16" ht="39" customHeight="1" x14ac:dyDescent="0.15">
      <c r="A37" s="22"/>
      <c r="B37" s="35"/>
      <c r="C37" s="1178" t="s">
        <v>531</v>
      </c>
      <c r="D37" s="1179"/>
      <c r="E37" s="1180"/>
      <c r="F37" s="36">
        <v>0.22</v>
      </c>
      <c r="G37" s="37">
        <v>0.13</v>
      </c>
      <c r="H37" s="37">
        <v>0.3</v>
      </c>
      <c r="I37" s="37">
        <v>0.59</v>
      </c>
      <c r="J37" s="38">
        <v>0.68</v>
      </c>
      <c r="K37" s="22"/>
      <c r="L37" s="22"/>
      <c r="M37" s="22"/>
      <c r="N37" s="22"/>
      <c r="O37" s="22"/>
      <c r="P37" s="22"/>
    </row>
    <row r="38" spans="1:16" ht="39" customHeight="1" x14ac:dyDescent="0.15">
      <c r="A38" s="22"/>
      <c r="B38" s="35"/>
      <c r="C38" s="1178" t="s">
        <v>532</v>
      </c>
      <c r="D38" s="1179"/>
      <c r="E38" s="1180"/>
      <c r="F38" s="36">
        <v>0</v>
      </c>
      <c r="G38" s="37">
        <v>0</v>
      </c>
      <c r="H38" s="37">
        <v>0</v>
      </c>
      <c r="I38" s="37">
        <v>0</v>
      </c>
      <c r="J38" s="38">
        <v>0</v>
      </c>
      <c r="K38" s="22"/>
      <c r="L38" s="22"/>
      <c r="M38" s="22"/>
      <c r="N38" s="22"/>
      <c r="O38" s="22"/>
      <c r="P38" s="22"/>
    </row>
    <row r="39" spans="1:16" ht="39" customHeight="1" x14ac:dyDescent="0.15">
      <c r="A39" s="22"/>
      <c r="B39" s="35"/>
      <c r="C39" s="1178" t="s">
        <v>533</v>
      </c>
      <c r="D39" s="1179"/>
      <c r="E39" s="1180"/>
      <c r="F39" s="36">
        <v>0</v>
      </c>
      <c r="G39" s="37">
        <v>0</v>
      </c>
      <c r="H39" s="37">
        <v>0</v>
      </c>
      <c r="I39" s="37">
        <v>0</v>
      </c>
      <c r="J39" s="38">
        <v>0</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534</v>
      </c>
      <c r="D42" s="1179"/>
      <c r="E42" s="1180"/>
      <c r="F42" s="36" t="s">
        <v>480</v>
      </c>
      <c r="G42" s="37" t="s">
        <v>480</v>
      </c>
      <c r="H42" s="37" t="s">
        <v>480</v>
      </c>
      <c r="I42" s="37" t="s">
        <v>480</v>
      </c>
      <c r="J42" s="38" t="s">
        <v>480</v>
      </c>
      <c r="K42" s="22"/>
      <c r="L42" s="22"/>
      <c r="M42" s="22"/>
      <c r="N42" s="22"/>
      <c r="O42" s="22"/>
      <c r="P42" s="22"/>
    </row>
    <row r="43" spans="1:16" ht="39" customHeight="1" thickBot="1" x14ac:dyDescent="0.2">
      <c r="A43" s="22"/>
      <c r="B43" s="40"/>
      <c r="C43" s="1181" t="s">
        <v>535</v>
      </c>
      <c r="D43" s="1182"/>
      <c r="E43" s="1183"/>
      <c r="F43" s="41" t="s">
        <v>480</v>
      </c>
      <c r="G43" s="42" t="s">
        <v>480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customSheetViews>
    <customSheetView guid="{FF4F40D1-5CDC-4B56-944D-EB8D6CB50D21}" showGridLines="0" fitToPage="1" hiddenRows="1" hiddenColumns="1" topLeftCell="G1">
      <selection activeCell="K35" sqref="K35"/>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1768</v>
      </c>
      <c r="L45" s="60">
        <v>1627</v>
      </c>
      <c r="M45" s="60">
        <v>1511</v>
      </c>
      <c r="N45" s="60">
        <v>1343</v>
      </c>
      <c r="O45" s="61">
        <v>1221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x14ac:dyDescent="0.15">
      <c r="A48" s="48"/>
      <c r="B48" s="1196"/>
      <c r="C48" s="1197"/>
      <c r="D48" s="62"/>
      <c r="E48" s="1188" t="s">
        <v>15</v>
      </c>
      <c r="F48" s="1188"/>
      <c r="G48" s="1188"/>
      <c r="H48" s="1188"/>
      <c r="I48" s="1188"/>
      <c r="J48" s="1189"/>
      <c r="K48" s="63">
        <v>635</v>
      </c>
      <c r="L48" s="64">
        <v>652</v>
      </c>
      <c r="M48" s="64">
        <v>655</v>
      </c>
      <c r="N48" s="64">
        <v>738</v>
      </c>
      <c r="O48" s="65">
        <v>615</v>
      </c>
      <c r="P48" s="48"/>
      <c r="Q48" s="48"/>
      <c r="R48" s="48"/>
      <c r="S48" s="48"/>
      <c r="T48" s="48"/>
      <c r="U48" s="48"/>
    </row>
    <row r="49" spans="1:21" ht="30.75" customHeight="1" x14ac:dyDescent="0.15">
      <c r="A49" s="48"/>
      <c r="B49" s="1196"/>
      <c r="C49" s="1197"/>
      <c r="D49" s="62"/>
      <c r="E49" s="1188" t="s">
        <v>16</v>
      </c>
      <c r="F49" s="1188"/>
      <c r="G49" s="1188"/>
      <c r="H49" s="1188"/>
      <c r="I49" s="1188"/>
      <c r="J49" s="1189"/>
      <c r="K49" s="63">
        <v>159</v>
      </c>
      <c r="L49" s="64">
        <v>161</v>
      </c>
      <c r="M49" s="64">
        <v>162</v>
      </c>
      <c r="N49" s="64">
        <v>177</v>
      </c>
      <c r="O49" s="65">
        <v>175</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480</v>
      </c>
      <c r="L50" s="64" t="s">
        <v>480</v>
      </c>
      <c r="M50" s="64" t="s">
        <v>480</v>
      </c>
      <c r="N50" s="64" t="s">
        <v>480</v>
      </c>
      <c r="O50" s="65" t="s">
        <v>480</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480</v>
      </c>
      <c r="L51" s="64" t="s">
        <v>480</v>
      </c>
      <c r="M51" s="64" t="s">
        <v>480</v>
      </c>
      <c r="N51" s="64" t="s">
        <v>480</v>
      </c>
      <c r="O51" s="65" t="s">
        <v>480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1663</v>
      </c>
      <c r="L52" s="64">
        <v>1773</v>
      </c>
      <c r="M52" s="64">
        <v>1850</v>
      </c>
      <c r="N52" s="64">
        <v>1872</v>
      </c>
      <c r="O52" s="65">
        <v>1761</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899</v>
      </c>
      <c r="L53" s="69">
        <v>667</v>
      </c>
      <c r="M53" s="69">
        <v>478</v>
      </c>
      <c r="N53" s="69">
        <v>386</v>
      </c>
      <c r="O53" s="70">
        <v>250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customSheetViews>
    <customSheetView guid="{FF4F40D1-5CDC-4B56-944D-EB8D6CB50D21}" showGridLines="0" fitToPage="1" hiddenRows="1" hiddenColumns="1">
      <rowBreaks count="1" manualBreakCount="1">
        <brk id="56" max="15" man="1"/>
      </rowBreaks>
      <pageMargins left="0" right="0" top="0.19685039370078741" bottom="0" header="0" footer="0"/>
      <printOptions horizontalCentered="1"/>
      <pageSetup paperSize="9" scale="63" orientation="landscape" horizontalDpi="300" verticalDpi="300" r:id="rId1"/>
      <headerFooter alignWithMargins="0">
        <oddFooter>&amp;C&amp;P/&amp;N</oddFooter>
      </headerFooter>
    </customSheetView>
  </customSheetViews>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2"/>
  <headerFooter alignWithMargins="0">
    <oddFooter>&amp;C&amp;P/&amp;N</oddFooter>
  </headerFooter>
  <rowBreaks count="1" manualBreakCount="1">
    <brk id="56"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M39" sqref="M3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02" t="s">
        <v>24</v>
      </c>
      <c r="C41" s="1203"/>
      <c r="D41" s="81"/>
      <c r="E41" s="1208" t="s">
        <v>25</v>
      </c>
      <c r="F41" s="1208"/>
      <c r="G41" s="1208"/>
      <c r="H41" s="1209"/>
      <c r="I41" s="82">
        <v>12005</v>
      </c>
      <c r="J41" s="83">
        <v>11820</v>
      </c>
      <c r="K41" s="83">
        <v>11729</v>
      </c>
      <c r="L41" s="83">
        <v>11954</v>
      </c>
      <c r="M41" s="84">
        <v>12025</v>
      </c>
    </row>
    <row r="42" spans="2:13" ht="27.75" customHeight="1" x14ac:dyDescent="0.15">
      <c r="B42" s="1204"/>
      <c r="C42" s="1205"/>
      <c r="D42" s="85"/>
      <c r="E42" s="1210" t="s">
        <v>26</v>
      </c>
      <c r="F42" s="1210"/>
      <c r="G42" s="1210"/>
      <c r="H42" s="1211"/>
      <c r="I42" s="86" t="s">
        <v>480</v>
      </c>
      <c r="J42" s="87" t="s">
        <v>480</v>
      </c>
      <c r="K42" s="87" t="s">
        <v>480</v>
      </c>
      <c r="L42" s="87" t="s">
        <v>480</v>
      </c>
      <c r="M42" s="88" t="s">
        <v>480</v>
      </c>
    </row>
    <row r="43" spans="2:13" ht="27.75" customHeight="1" x14ac:dyDescent="0.15">
      <c r="B43" s="1204"/>
      <c r="C43" s="1205"/>
      <c r="D43" s="85"/>
      <c r="E43" s="1210" t="s">
        <v>27</v>
      </c>
      <c r="F43" s="1210"/>
      <c r="G43" s="1210"/>
      <c r="H43" s="1211"/>
      <c r="I43" s="86">
        <v>11048</v>
      </c>
      <c r="J43" s="87">
        <v>10579</v>
      </c>
      <c r="K43" s="87">
        <v>9982</v>
      </c>
      <c r="L43" s="87">
        <v>9447</v>
      </c>
      <c r="M43" s="88">
        <v>9169</v>
      </c>
    </row>
    <row r="44" spans="2:13" ht="27.75" customHeight="1" x14ac:dyDescent="0.15">
      <c r="B44" s="1204"/>
      <c r="C44" s="1205"/>
      <c r="D44" s="85"/>
      <c r="E44" s="1210" t="s">
        <v>28</v>
      </c>
      <c r="F44" s="1210"/>
      <c r="G44" s="1210"/>
      <c r="H44" s="1211"/>
      <c r="I44" s="86">
        <v>1013</v>
      </c>
      <c r="J44" s="87">
        <v>866</v>
      </c>
      <c r="K44" s="87">
        <v>776</v>
      </c>
      <c r="L44" s="87">
        <v>614</v>
      </c>
      <c r="M44" s="88">
        <v>445</v>
      </c>
    </row>
    <row r="45" spans="2:13" ht="27.75" customHeight="1" x14ac:dyDescent="0.15">
      <c r="B45" s="1204"/>
      <c r="C45" s="1205"/>
      <c r="D45" s="85"/>
      <c r="E45" s="1210" t="s">
        <v>29</v>
      </c>
      <c r="F45" s="1210"/>
      <c r="G45" s="1210"/>
      <c r="H45" s="1211"/>
      <c r="I45" s="86">
        <v>1140</v>
      </c>
      <c r="J45" s="87">
        <v>955</v>
      </c>
      <c r="K45" s="87">
        <v>887</v>
      </c>
      <c r="L45" s="87">
        <v>647</v>
      </c>
      <c r="M45" s="88">
        <v>588</v>
      </c>
    </row>
    <row r="46" spans="2:13" ht="27.75" customHeight="1" x14ac:dyDescent="0.15">
      <c r="B46" s="1204"/>
      <c r="C46" s="1205"/>
      <c r="D46" s="89"/>
      <c r="E46" s="1210" t="s">
        <v>30</v>
      </c>
      <c r="F46" s="1210"/>
      <c r="G46" s="1210"/>
      <c r="H46" s="1211"/>
      <c r="I46" s="86">
        <v>519</v>
      </c>
      <c r="J46" s="87">
        <v>652</v>
      </c>
      <c r="K46" s="87">
        <v>657</v>
      </c>
      <c r="L46" s="87">
        <v>644</v>
      </c>
      <c r="M46" s="88">
        <v>670</v>
      </c>
    </row>
    <row r="47" spans="2:13" ht="27.75" customHeight="1" x14ac:dyDescent="0.15">
      <c r="B47" s="1204"/>
      <c r="C47" s="1205"/>
      <c r="D47" s="90"/>
      <c r="E47" s="1212" t="s">
        <v>31</v>
      </c>
      <c r="F47" s="1213"/>
      <c r="G47" s="1213"/>
      <c r="H47" s="1214"/>
      <c r="I47" s="86" t="s">
        <v>480</v>
      </c>
      <c r="J47" s="87" t="s">
        <v>480</v>
      </c>
      <c r="K47" s="87" t="s">
        <v>480</v>
      </c>
      <c r="L47" s="87" t="s">
        <v>480</v>
      </c>
      <c r="M47" s="88" t="s">
        <v>480</v>
      </c>
    </row>
    <row r="48" spans="2:13" ht="27.75" customHeight="1" x14ac:dyDescent="0.15">
      <c r="B48" s="1204"/>
      <c r="C48" s="1205"/>
      <c r="D48" s="85"/>
      <c r="E48" s="1210" t="s">
        <v>32</v>
      </c>
      <c r="F48" s="1210"/>
      <c r="G48" s="1210"/>
      <c r="H48" s="1211"/>
      <c r="I48" s="86" t="s">
        <v>480</v>
      </c>
      <c r="J48" s="87" t="s">
        <v>480</v>
      </c>
      <c r="K48" s="87" t="s">
        <v>480</v>
      </c>
      <c r="L48" s="87" t="s">
        <v>480</v>
      </c>
      <c r="M48" s="88" t="s">
        <v>480</v>
      </c>
    </row>
    <row r="49" spans="2:13" ht="27.75" customHeight="1" x14ac:dyDescent="0.15">
      <c r="B49" s="1206"/>
      <c r="C49" s="1207"/>
      <c r="D49" s="85"/>
      <c r="E49" s="1210" t="s">
        <v>33</v>
      </c>
      <c r="F49" s="1210"/>
      <c r="G49" s="1210"/>
      <c r="H49" s="1211"/>
      <c r="I49" s="86" t="s">
        <v>480</v>
      </c>
      <c r="J49" s="87" t="s">
        <v>480</v>
      </c>
      <c r="K49" s="87" t="s">
        <v>480</v>
      </c>
      <c r="L49" s="87" t="s">
        <v>480</v>
      </c>
      <c r="M49" s="88" t="s">
        <v>480</v>
      </c>
    </row>
    <row r="50" spans="2:13" ht="27.75" customHeight="1" x14ac:dyDescent="0.15">
      <c r="B50" s="1215" t="s">
        <v>34</v>
      </c>
      <c r="C50" s="1216"/>
      <c r="D50" s="91"/>
      <c r="E50" s="1210" t="s">
        <v>35</v>
      </c>
      <c r="F50" s="1210"/>
      <c r="G50" s="1210"/>
      <c r="H50" s="1211"/>
      <c r="I50" s="86">
        <v>2456</v>
      </c>
      <c r="J50" s="87">
        <v>2332</v>
      </c>
      <c r="K50" s="87">
        <v>2690</v>
      </c>
      <c r="L50" s="87">
        <v>2944</v>
      </c>
      <c r="M50" s="88">
        <v>3245</v>
      </c>
    </row>
    <row r="51" spans="2:13" ht="27.75" customHeight="1" x14ac:dyDescent="0.15">
      <c r="B51" s="1204"/>
      <c r="C51" s="1205"/>
      <c r="D51" s="85"/>
      <c r="E51" s="1210" t="s">
        <v>36</v>
      </c>
      <c r="F51" s="1210"/>
      <c r="G51" s="1210"/>
      <c r="H51" s="1211"/>
      <c r="I51" s="86">
        <v>2196</v>
      </c>
      <c r="J51" s="87">
        <v>2178</v>
      </c>
      <c r="K51" s="87">
        <v>2136</v>
      </c>
      <c r="L51" s="87">
        <v>2086</v>
      </c>
      <c r="M51" s="88">
        <v>2027</v>
      </c>
    </row>
    <row r="52" spans="2:13" ht="27.75" customHeight="1" x14ac:dyDescent="0.15">
      <c r="B52" s="1206"/>
      <c r="C52" s="1207"/>
      <c r="D52" s="85"/>
      <c r="E52" s="1210" t="s">
        <v>37</v>
      </c>
      <c r="F52" s="1210"/>
      <c r="G52" s="1210"/>
      <c r="H52" s="1211"/>
      <c r="I52" s="86">
        <v>18198</v>
      </c>
      <c r="J52" s="87">
        <v>17443</v>
      </c>
      <c r="K52" s="87">
        <v>17844</v>
      </c>
      <c r="L52" s="87">
        <v>17498</v>
      </c>
      <c r="M52" s="88">
        <v>17081</v>
      </c>
    </row>
    <row r="53" spans="2:13" ht="27.75" customHeight="1" thickBot="1" x14ac:dyDescent="0.2">
      <c r="B53" s="1217" t="s">
        <v>21</v>
      </c>
      <c r="C53" s="1218"/>
      <c r="D53" s="92"/>
      <c r="E53" s="1219" t="s">
        <v>38</v>
      </c>
      <c r="F53" s="1219"/>
      <c r="G53" s="1219"/>
      <c r="H53" s="1220"/>
      <c r="I53" s="93">
        <v>2875</v>
      </c>
      <c r="J53" s="94">
        <v>2918</v>
      </c>
      <c r="K53" s="94">
        <v>1362</v>
      </c>
      <c r="L53" s="94">
        <v>777</v>
      </c>
      <c r="M53" s="95">
        <v>543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customSheetViews>
    <customSheetView guid="{FF4F40D1-5CDC-4B56-944D-EB8D6CB50D21}" showGridLines="0" fitToPage="1" hiddenRows="1" hiddenColumns="1" topLeftCell="J31">
      <selection activeCell="S47" sqref="S47"/>
      <rowBreaks count="1" manualBreakCount="1">
        <brk id="58"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58"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Q31" sqref="Q31"/>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555</v>
      </c>
      <c r="I42" s="354"/>
      <c r="J42" s="354"/>
      <c r="K42" s="354"/>
      <c r="L42" s="246"/>
      <c r="M42" s="246"/>
      <c r="N42" s="246"/>
      <c r="O42" s="246"/>
    </row>
    <row r="43" spans="2:17" x14ac:dyDescent="0.15">
      <c r="B43" s="250"/>
      <c r="C43" s="246"/>
      <c r="D43" s="246"/>
      <c r="E43" s="246"/>
      <c r="F43" s="246"/>
      <c r="G43" s="1221" t="s">
        <v>563</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556</v>
      </c>
    </row>
    <row r="50" spans="1:17" x14ac:dyDescent="0.15">
      <c r="B50" s="250"/>
      <c r="C50" s="246"/>
      <c r="D50" s="246"/>
      <c r="E50" s="246"/>
      <c r="F50" s="246"/>
      <c r="G50" s="1230"/>
      <c r="H50" s="1231"/>
      <c r="I50" s="1231"/>
      <c r="J50" s="1232"/>
      <c r="K50" s="356" t="s">
        <v>519</v>
      </c>
      <c r="L50" s="356" t="s">
        <v>520</v>
      </c>
      <c r="M50" s="356" t="s">
        <v>521</v>
      </c>
      <c r="N50" s="356" t="s">
        <v>522</v>
      </c>
      <c r="O50" s="356" t="s">
        <v>523</v>
      </c>
    </row>
    <row r="51" spans="1:17" x14ac:dyDescent="0.15">
      <c r="B51" s="250"/>
      <c r="C51" s="246"/>
      <c r="D51" s="246"/>
      <c r="E51" s="246"/>
      <c r="F51" s="246"/>
      <c r="G51" s="1233" t="s">
        <v>557</v>
      </c>
      <c r="H51" s="1234"/>
      <c r="I51" s="1239" t="s">
        <v>558</v>
      </c>
      <c r="J51" s="1239"/>
      <c r="K51" s="1241"/>
      <c r="L51" s="1241"/>
      <c r="M51" s="1241"/>
      <c r="N51" s="1242">
        <v>14.7</v>
      </c>
      <c r="O51" s="1242">
        <v>10.4</v>
      </c>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564</v>
      </c>
      <c r="J53" s="1243"/>
      <c r="K53" s="1250"/>
      <c r="L53" s="1250"/>
      <c r="M53" s="1250"/>
      <c r="N53" s="1252">
        <v>46.4</v>
      </c>
      <c r="O53" s="1252">
        <v>48.1</v>
      </c>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559</v>
      </c>
      <c r="H55" s="1245"/>
      <c r="I55" s="1243" t="s">
        <v>558</v>
      </c>
      <c r="J55" s="1243"/>
      <c r="K55" s="1241"/>
      <c r="L55" s="1241"/>
      <c r="M55" s="1241"/>
      <c r="N55" s="1242">
        <v>41.5</v>
      </c>
      <c r="O55" s="1242">
        <v>36.6</v>
      </c>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564</v>
      </c>
      <c r="J57" s="1253"/>
      <c r="K57" s="1250"/>
      <c r="L57" s="1250"/>
      <c r="M57" s="1250"/>
      <c r="N57" s="1252">
        <v>56.4</v>
      </c>
      <c r="O57" s="1252">
        <v>56.6</v>
      </c>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560</v>
      </c>
      <c r="C63" s="246"/>
      <c r="D63" s="246"/>
      <c r="E63" s="246"/>
      <c r="F63" s="246"/>
      <c r="G63" s="246"/>
      <c r="H63" s="246"/>
      <c r="I63" s="246"/>
      <c r="J63" s="246"/>
      <c r="K63" s="246"/>
      <c r="L63" s="246"/>
      <c r="M63" s="246"/>
      <c r="N63" s="246"/>
      <c r="O63" s="246"/>
    </row>
    <row r="64" spans="1:17" x14ac:dyDescent="0.15">
      <c r="B64" s="250"/>
      <c r="C64" s="246"/>
      <c r="D64" s="246"/>
      <c r="E64" s="246"/>
      <c r="F64" s="246"/>
      <c r="G64" s="353" t="s">
        <v>555</v>
      </c>
      <c r="I64" s="354"/>
      <c r="J64" s="354"/>
      <c r="K64" s="354"/>
      <c r="L64" s="246"/>
      <c r="M64" s="246"/>
      <c r="N64" s="246"/>
      <c r="O64" s="246"/>
    </row>
    <row r="65" spans="2:30" x14ac:dyDescent="0.15">
      <c r="B65" s="250"/>
      <c r="C65" s="246"/>
      <c r="D65" s="246"/>
      <c r="E65" s="246"/>
      <c r="F65" s="246"/>
      <c r="G65" s="1221" t="s">
        <v>565</v>
      </c>
      <c r="H65" s="1254"/>
      <c r="I65" s="1254"/>
      <c r="J65" s="1254"/>
      <c r="K65" s="1254"/>
      <c r="L65" s="1254"/>
      <c r="M65" s="1254"/>
      <c r="N65" s="1254"/>
      <c r="O65" s="1255"/>
    </row>
    <row r="66" spans="2:30" x14ac:dyDescent="0.15">
      <c r="B66" s="250"/>
      <c r="C66" s="246"/>
      <c r="D66" s="246"/>
      <c r="E66" s="246"/>
      <c r="F66" s="246"/>
      <c r="G66" s="1256"/>
      <c r="H66" s="1257"/>
      <c r="I66" s="1257"/>
      <c r="J66" s="1257"/>
      <c r="K66" s="1257"/>
      <c r="L66" s="1257"/>
      <c r="M66" s="1257"/>
      <c r="N66" s="1257"/>
      <c r="O66" s="1258"/>
    </row>
    <row r="67" spans="2:30" x14ac:dyDescent="0.15">
      <c r="B67" s="250"/>
      <c r="C67" s="246"/>
      <c r="D67" s="246"/>
      <c r="E67" s="246"/>
      <c r="F67" s="246"/>
      <c r="G67" s="1256"/>
      <c r="H67" s="1257"/>
      <c r="I67" s="1257"/>
      <c r="J67" s="1257"/>
      <c r="K67" s="1257"/>
      <c r="L67" s="1257"/>
      <c r="M67" s="1257"/>
      <c r="N67" s="1257"/>
      <c r="O67" s="1258"/>
    </row>
    <row r="68" spans="2:30" x14ac:dyDescent="0.15">
      <c r="B68" s="250"/>
      <c r="C68" s="246"/>
      <c r="D68" s="246"/>
      <c r="E68" s="246"/>
      <c r="F68" s="246"/>
      <c r="G68" s="1256"/>
      <c r="H68" s="1257"/>
      <c r="I68" s="1257"/>
      <c r="J68" s="1257"/>
      <c r="K68" s="1257"/>
      <c r="L68" s="1257"/>
      <c r="M68" s="1257"/>
      <c r="N68" s="1257"/>
      <c r="O68" s="1258"/>
    </row>
    <row r="69" spans="2:30" x14ac:dyDescent="0.15">
      <c r="B69" s="250"/>
      <c r="C69" s="246"/>
      <c r="D69" s="246"/>
      <c r="E69" s="246"/>
      <c r="F69" s="246"/>
      <c r="G69" s="1259"/>
      <c r="H69" s="1260"/>
      <c r="I69" s="1260"/>
      <c r="J69" s="1260"/>
      <c r="K69" s="1260"/>
      <c r="L69" s="1260"/>
      <c r="M69" s="1260"/>
      <c r="N69" s="1260"/>
      <c r="O69" s="126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561</v>
      </c>
      <c r="I71" s="370"/>
      <c r="J71" s="366"/>
      <c r="K71" s="366"/>
      <c r="L71" s="367"/>
      <c r="M71" s="366"/>
      <c r="N71" s="367"/>
      <c r="O71" s="368"/>
    </row>
    <row r="72" spans="2:30" x14ac:dyDescent="0.15">
      <c r="B72" s="250"/>
      <c r="C72" s="246"/>
      <c r="D72" s="246"/>
      <c r="E72" s="246"/>
      <c r="F72" s="246"/>
      <c r="G72" s="1230"/>
      <c r="H72" s="1231"/>
      <c r="I72" s="1231"/>
      <c r="J72" s="1232"/>
      <c r="K72" s="356" t="s">
        <v>519</v>
      </c>
      <c r="L72" s="356" t="s">
        <v>520</v>
      </c>
      <c r="M72" s="356" t="s">
        <v>521</v>
      </c>
      <c r="N72" s="356" t="s">
        <v>522</v>
      </c>
      <c r="O72" s="356" t="s">
        <v>523</v>
      </c>
    </row>
    <row r="73" spans="2:30" x14ac:dyDescent="0.15">
      <c r="B73" s="250"/>
      <c r="C73" s="246"/>
      <c r="D73" s="246"/>
      <c r="E73" s="246"/>
      <c r="F73" s="246"/>
      <c r="G73" s="1233" t="s">
        <v>557</v>
      </c>
      <c r="H73" s="1234"/>
      <c r="I73" s="1239" t="s">
        <v>558</v>
      </c>
      <c r="J73" s="1239"/>
      <c r="K73" s="1262">
        <v>54.1</v>
      </c>
      <c r="L73" s="1262">
        <v>55.2</v>
      </c>
      <c r="M73" s="1242">
        <v>26.3</v>
      </c>
      <c r="N73" s="1242">
        <v>14.7</v>
      </c>
      <c r="O73" s="1242">
        <v>10.4</v>
      </c>
      <c r="S73" s="245">
        <v>9.9</v>
      </c>
    </row>
    <row r="74" spans="2:30" x14ac:dyDescent="0.15">
      <c r="B74" s="250"/>
      <c r="C74" s="246"/>
      <c r="D74" s="246"/>
      <c r="E74" s="246"/>
      <c r="F74" s="246"/>
      <c r="G74" s="1235"/>
      <c r="H74" s="1236"/>
      <c r="I74" s="1240"/>
      <c r="J74" s="1240"/>
      <c r="K74" s="1262"/>
      <c r="L74" s="1262"/>
      <c r="M74" s="1242"/>
      <c r="N74" s="1242"/>
      <c r="O74" s="1242"/>
    </row>
    <row r="75" spans="2:30" x14ac:dyDescent="0.15">
      <c r="B75" s="250"/>
      <c r="C75" s="246"/>
      <c r="D75" s="246"/>
      <c r="E75" s="246"/>
      <c r="F75" s="246"/>
      <c r="G75" s="1235"/>
      <c r="H75" s="1236"/>
      <c r="I75" s="1243" t="s">
        <v>562</v>
      </c>
      <c r="J75" s="1243"/>
      <c r="K75" s="1252">
        <v>16.8</v>
      </c>
      <c r="L75" s="1252">
        <v>15.5</v>
      </c>
      <c r="M75" s="1252">
        <v>12.9</v>
      </c>
      <c r="N75" s="1252">
        <v>9.6</v>
      </c>
      <c r="O75" s="1252">
        <v>7.1</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559</v>
      </c>
      <c r="H77" s="1245"/>
      <c r="I77" s="1243" t="s">
        <v>558</v>
      </c>
      <c r="J77" s="1243"/>
      <c r="K77" s="1262">
        <v>76.2</v>
      </c>
      <c r="L77" s="1262">
        <v>65.3</v>
      </c>
      <c r="M77" s="1242">
        <v>60.8</v>
      </c>
      <c r="N77" s="1242">
        <v>41.5</v>
      </c>
      <c r="O77" s="1242">
        <v>36.6</v>
      </c>
      <c r="R77" s="245">
        <v>12.3</v>
      </c>
      <c r="T77" s="245">
        <v>11.1</v>
      </c>
    </row>
    <row r="78" spans="2:30" x14ac:dyDescent="0.15">
      <c r="B78" s="250"/>
      <c r="C78" s="246"/>
      <c r="D78" s="246"/>
      <c r="E78" s="246"/>
      <c r="F78" s="246"/>
      <c r="G78" s="1246"/>
      <c r="H78" s="1247"/>
      <c r="I78" s="1243"/>
      <c r="J78" s="1243"/>
      <c r="K78" s="1262"/>
      <c r="L78" s="1262"/>
      <c r="M78" s="1242"/>
      <c r="N78" s="1242"/>
      <c r="O78" s="1242"/>
    </row>
    <row r="79" spans="2:30" x14ac:dyDescent="0.15">
      <c r="B79" s="250"/>
      <c r="C79" s="246"/>
      <c r="D79" s="246"/>
      <c r="E79" s="246"/>
      <c r="F79" s="246"/>
      <c r="G79" s="1246"/>
      <c r="H79" s="1247"/>
      <c r="I79" s="1263" t="s">
        <v>562</v>
      </c>
      <c r="J79" s="1253"/>
      <c r="K79" s="1264">
        <v>12.8</v>
      </c>
      <c r="L79" s="1264">
        <v>12</v>
      </c>
      <c r="M79" s="1264">
        <v>11.1</v>
      </c>
      <c r="N79" s="1264">
        <v>9.6</v>
      </c>
      <c r="O79" s="1264">
        <v>9.1999999999999993</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64"/>
      <c r="L80" s="1264"/>
      <c r="M80" s="1264"/>
      <c r="N80" s="1264"/>
      <c r="O80" s="126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56165</v>
      </c>
      <c r="E3" s="118"/>
      <c r="F3" s="119">
        <v>75709</v>
      </c>
      <c r="G3" s="120"/>
      <c r="H3" s="121"/>
    </row>
    <row r="4" spans="1:8" x14ac:dyDescent="0.15">
      <c r="A4" s="122"/>
      <c r="B4" s="123"/>
      <c r="C4" s="124"/>
      <c r="D4" s="125">
        <v>33508</v>
      </c>
      <c r="E4" s="126"/>
      <c r="F4" s="127">
        <v>35212</v>
      </c>
      <c r="G4" s="128"/>
      <c r="H4" s="129"/>
    </row>
    <row r="5" spans="1:8" x14ac:dyDescent="0.15">
      <c r="A5" s="110" t="s">
        <v>513</v>
      </c>
      <c r="B5" s="115"/>
      <c r="C5" s="116"/>
      <c r="D5" s="117">
        <v>79205</v>
      </c>
      <c r="E5" s="118"/>
      <c r="F5" s="119">
        <v>90961</v>
      </c>
      <c r="G5" s="120"/>
      <c r="H5" s="121"/>
    </row>
    <row r="6" spans="1:8" x14ac:dyDescent="0.15">
      <c r="A6" s="122"/>
      <c r="B6" s="123"/>
      <c r="C6" s="124"/>
      <c r="D6" s="125">
        <v>41429</v>
      </c>
      <c r="E6" s="126"/>
      <c r="F6" s="127">
        <v>37720</v>
      </c>
      <c r="G6" s="128"/>
      <c r="H6" s="129"/>
    </row>
    <row r="7" spans="1:8" x14ac:dyDescent="0.15">
      <c r="A7" s="110" t="s">
        <v>514</v>
      </c>
      <c r="B7" s="115"/>
      <c r="C7" s="116"/>
      <c r="D7" s="117">
        <v>78465</v>
      </c>
      <c r="E7" s="118"/>
      <c r="F7" s="119">
        <v>106614</v>
      </c>
      <c r="G7" s="120"/>
      <c r="H7" s="121"/>
    </row>
    <row r="8" spans="1:8" x14ac:dyDescent="0.15">
      <c r="A8" s="122"/>
      <c r="B8" s="123"/>
      <c r="C8" s="124"/>
      <c r="D8" s="125">
        <v>47356</v>
      </c>
      <c r="E8" s="126"/>
      <c r="F8" s="127">
        <v>45545</v>
      </c>
      <c r="G8" s="128"/>
      <c r="H8" s="129"/>
    </row>
    <row r="9" spans="1:8" x14ac:dyDescent="0.15">
      <c r="A9" s="110" t="s">
        <v>515</v>
      </c>
      <c r="B9" s="115"/>
      <c r="C9" s="116"/>
      <c r="D9" s="117">
        <v>90845</v>
      </c>
      <c r="E9" s="118"/>
      <c r="F9" s="119">
        <v>63727</v>
      </c>
      <c r="G9" s="120"/>
      <c r="H9" s="121"/>
    </row>
    <row r="10" spans="1:8" x14ac:dyDescent="0.15">
      <c r="A10" s="122"/>
      <c r="B10" s="123"/>
      <c r="C10" s="124"/>
      <c r="D10" s="125">
        <v>53995</v>
      </c>
      <c r="E10" s="126"/>
      <c r="F10" s="127">
        <v>34577</v>
      </c>
      <c r="G10" s="128"/>
      <c r="H10" s="129"/>
    </row>
    <row r="11" spans="1:8" x14ac:dyDescent="0.15">
      <c r="A11" s="110" t="s">
        <v>516</v>
      </c>
      <c r="B11" s="115"/>
      <c r="C11" s="116"/>
      <c r="D11" s="117">
        <v>68322</v>
      </c>
      <c r="E11" s="118"/>
      <c r="F11" s="119">
        <v>66954</v>
      </c>
      <c r="G11" s="120"/>
      <c r="H11" s="121"/>
    </row>
    <row r="12" spans="1:8" x14ac:dyDescent="0.15">
      <c r="A12" s="122"/>
      <c r="B12" s="123"/>
      <c r="C12" s="130"/>
      <c r="D12" s="125">
        <v>51451</v>
      </c>
      <c r="E12" s="126"/>
      <c r="F12" s="127">
        <v>37305</v>
      </c>
      <c r="G12" s="128"/>
      <c r="H12" s="129"/>
    </row>
    <row r="13" spans="1:8" x14ac:dyDescent="0.15">
      <c r="A13" s="110"/>
      <c r="B13" s="115"/>
      <c r="C13" s="131"/>
      <c r="D13" s="132">
        <v>74600</v>
      </c>
      <c r="E13" s="133"/>
      <c r="F13" s="134">
        <v>80793</v>
      </c>
      <c r="G13" s="135"/>
      <c r="H13" s="121"/>
    </row>
    <row r="14" spans="1:8" x14ac:dyDescent="0.15">
      <c r="A14" s="122"/>
      <c r="B14" s="123"/>
      <c r="C14" s="124"/>
      <c r="D14" s="125">
        <v>45548</v>
      </c>
      <c r="E14" s="126"/>
      <c r="F14" s="127">
        <v>38072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3.73</v>
      </c>
      <c r="C19" s="136">
        <f>ROUND(VALUE(SUBSTITUTE(実質収支比率等に係る経年分析!G$48,"▲","-")),2)</f>
        <v>6.89</v>
      </c>
      <c r="D19" s="136">
        <f>ROUND(VALUE(SUBSTITUTE(実質収支比率等に係る経年分析!H$48,"▲","-")),2)</f>
        <v>4.93</v>
      </c>
      <c r="E19" s="136">
        <f>ROUND(VALUE(SUBSTITUTE(実質収支比率等に係る経年分析!I$48,"▲","-")),2)</f>
        <v>5.74</v>
      </c>
      <c r="F19" s="136">
        <f>ROUND(VALUE(SUBSTITUTE(実質収支比率等に係る経年分析!J$48,"▲","-")),2)</f>
        <v>6.08</v>
      </c>
    </row>
    <row r="20" spans="1:11" x14ac:dyDescent="0.15">
      <c r="A20" s="136" t="s">
        <v>43</v>
      </c>
      <c r="B20" s="136">
        <f>ROUND(VALUE(SUBSTITUTE(実質収支比率等に係る経年分析!F$47,"▲","-")),2)</f>
        <v>27.93</v>
      </c>
      <c r="C20" s="136">
        <f>ROUND(VALUE(SUBSTITUTE(実質収支比率等に係る経年分析!G$47,"▲","-")),2)</f>
        <v>26.49</v>
      </c>
      <c r="D20" s="136">
        <f>ROUND(VALUE(SUBSTITUTE(実質収支比率等に係る経年分析!H$47,"▲","-")),2)</f>
        <v>30.87</v>
      </c>
      <c r="E20" s="136">
        <f>ROUND(VALUE(SUBSTITUTE(実質収支比率等に係る経年分析!I$47,"▲","-")),2)</f>
        <v>31.75</v>
      </c>
      <c r="F20" s="136">
        <f>ROUND(VALUE(SUBSTITUTE(実質収支比率等に係る経年分析!J$47,"▲","-")),2)</f>
        <v>26.1</v>
      </c>
    </row>
    <row r="21" spans="1:11" x14ac:dyDescent="0.15">
      <c r="A21" s="136" t="s">
        <v>44</v>
      </c>
      <c r="B21" s="136">
        <f>IF(ISNUMBER(VALUE(SUBSTITUTE(実質収支比率等に係る経年分析!F$49,"▲","-"))),ROUND(VALUE(SUBSTITUTE(実質収支比率等に係る経年分析!F$49,"▲","-")),2),NA())</f>
        <v>1.1100000000000001</v>
      </c>
      <c r="C21" s="136">
        <f>IF(ISNUMBER(VALUE(SUBSTITUTE(実質収支比率等に係る経年分析!G$49,"▲","-"))),ROUND(VALUE(SUBSTITUTE(実質収支比率等に係る経年分析!G$49,"▲","-")),2),NA())</f>
        <v>2.13</v>
      </c>
      <c r="D21" s="136">
        <f>IF(ISNUMBER(VALUE(SUBSTITUTE(実質収支比率等に係る経年分析!H$49,"▲","-"))),ROUND(VALUE(SUBSTITUTE(実質収支比率等に係る経年分析!H$49,"▲","-")),2),NA())</f>
        <v>2.37</v>
      </c>
      <c r="E21" s="136">
        <f>IF(ISNUMBER(VALUE(SUBSTITUTE(実質収支比率等に係る経年分析!I$49,"▲","-"))),ROUND(VALUE(SUBSTITUTE(実質収支比率等に係る経年分析!I$49,"▲","-")),2),NA())</f>
        <v>2.39</v>
      </c>
      <c r="F21" s="136">
        <f>IF(ISNUMBER(VALUE(SUBSTITUTE(実質収支比率等に係る経年分析!J$49,"▲","-"))),ROUND(VALUE(SUBSTITUTE(実質収支比率等に係る経年分析!J$49,"▲","-")),2),NA())</f>
        <v>-6.27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0.68</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3.72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6.88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4.92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5.74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6.08</v>
      </c>
    </row>
    <row r="35" spans="1:16" x14ac:dyDescent="0.15">
      <c r="A35" s="137" t="str">
        <f>IF(連結実質赤字比率に係る赤字・黒字の構成分析!C$35="",NA(),連結実質赤字比率に係る赤字・黒字の構成分析!C$35)</f>
        <v>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52.39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53.65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28.16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43.73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44.79</v>
      </c>
    </row>
    <row r="36" spans="1:16" x14ac:dyDescent="0.15">
      <c r="A36" s="137" t="str">
        <f>IF(連結実質赤字比率に係る赤字・黒字の構成分析!C$34="",NA(),連結実質赤字比率に係る赤字・黒字の構成分析!C$34)</f>
        <v>国民健康保険特別会計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0.03</v>
      </c>
      <c r="D36" s="137">
        <f>IF(ROUND(VALUE(SUBSTITUTE(連結実質赤字比率に係る赤字・黒字の構成分析!G$34,"▲", "-")), 2) &lt; 0, ABS(ROUND(VALUE(SUBSTITUTE(連結実質赤字比率に係る赤字・黒字の構成分析!G$34,"▲", "-")), 2)), NA())</f>
        <v>0.06</v>
      </c>
      <c r="E36" s="137" t="e">
        <f>IF(ROUND(VALUE(SUBSTITUTE(連結実質赤字比率に係る赤字・黒字の構成分析!G$34,"▲", "-")), 2) &gt;= 0, ABS(ROUND(VALUE(SUBSTITUTE(連結実質赤字比率に係る赤字・黒字の構成分析!G$34,"▲", "-")), 2)), NA())</f>
        <v>#N/A</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0.04</v>
      </c>
      <c r="H36" s="137">
        <f>IF(ROUND(VALUE(SUBSTITUTE(連結実質赤字比率に係る赤字・黒字の構成分析!I$34,"▲", "-")), 2) &lt; 0, ABS(ROUND(VALUE(SUBSTITUTE(連結実質赤字比率に係る赤字・黒字の構成分析!I$34,"▲", "-")), 2)), NA())</f>
        <v>0.68</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0.95</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1663</v>
      </c>
      <c r="E42" s="138"/>
      <c r="F42" s="138"/>
      <c r="G42" s="138">
        <f>'実質公債費比率（分子）の構造'!L$52</f>
        <v>1773</v>
      </c>
      <c r="H42" s="138"/>
      <c r="I42" s="138"/>
      <c r="J42" s="138">
        <f>'実質公債費比率（分子）の構造'!M$52</f>
        <v>1850</v>
      </c>
      <c r="K42" s="138"/>
      <c r="L42" s="138"/>
      <c r="M42" s="138">
        <f>'実質公債費比率（分子）の構造'!N$52</f>
        <v>1872</v>
      </c>
      <c r="N42" s="138"/>
      <c r="O42" s="138"/>
      <c r="P42" s="138">
        <f>'実質公債費比率（分子）の構造'!O$52</f>
        <v>1761</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159</v>
      </c>
      <c r="C45" s="138"/>
      <c r="D45" s="138"/>
      <c r="E45" s="138">
        <f>'実質公債費比率（分子）の構造'!L$49</f>
        <v>161</v>
      </c>
      <c r="F45" s="138"/>
      <c r="G45" s="138"/>
      <c r="H45" s="138">
        <f>'実質公債費比率（分子）の構造'!M$49</f>
        <v>162</v>
      </c>
      <c r="I45" s="138"/>
      <c r="J45" s="138"/>
      <c r="K45" s="138">
        <f>'実質公債費比率（分子）の構造'!N$49</f>
        <v>177</v>
      </c>
      <c r="L45" s="138"/>
      <c r="M45" s="138"/>
      <c r="N45" s="138">
        <f>'実質公債費比率（分子）の構造'!O$49</f>
        <v>175</v>
      </c>
      <c r="O45" s="138"/>
      <c r="P45" s="138"/>
    </row>
    <row r="46" spans="1:16" x14ac:dyDescent="0.15">
      <c r="A46" s="138" t="s">
        <v>55</v>
      </c>
      <c r="B46" s="138">
        <f>'実質公債費比率（分子）の構造'!K$48</f>
        <v>635</v>
      </c>
      <c r="C46" s="138"/>
      <c r="D46" s="138"/>
      <c r="E46" s="138">
        <f>'実質公債費比率（分子）の構造'!L$48</f>
        <v>652</v>
      </c>
      <c r="F46" s="138"/>
      <c r="G46" s="138"/>
      <c r="H46" s="138">
        <f>'実質公債費比率（分子）の構造'!M$48</f>
        <v>655</v>
      </c>
      <c r="I46" s="138"/>
      <c r="J46" s="138"/>
      <c r="K46" s="138">
        <f>'実質公債費比率（分子）の構造'!N$48</f>
        <v>738</v>
      </c>
      <c r="L46" s="138"/>
      <c r="M46" s="138"/>
      <c r="N46" s="138">
        <f>'実質公債費比率（分子）の構造'!O$48</f>
        <v>615</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1768</v>
      </c>
      <c r="C49" s="138"/>
      <c r="D49" s="138"/>
      <c r="E49" s="138">
        <f>'実質公債費比率（分子）の構造'!L$45</f>
        <v>1627</v>
      </c>
      <c r="F49" s="138"/>
      <c r="G49" s="138"/>
      <c r="H49" s="138">
        <f>'実質公債費比率（分子）の構造'!M$45</f>
        <v>1511</v>
      </c>
      <c r="I49" s="138"/>
      <c r="J49" s="138"/>
      <c r="K49" s="138">
        <f>'実質公債費比率（分子）の構造'!N$45</f>
        <v>1343</v>
      </c>
      <c r="L49" s="138"/>
      <c r="M49" s="138"/>
      <c r="N49" s="138">
        <f>'実質公債費比率（分子）の構造'!O$45</f>
        <v>1221</v>
      </c>
      <c r="O49" s="138"/>
      <c r="P49" s="138"/>
    </row>
    <row r="50" spans="1:16" x14ac:dyDescent="0.15">
      <c r="A50" s="138" t="s">
        <v>59</v>
      </c>
      <c r="B50" s="138" t="e">
        <f>NA()</f>
        <v>#N/A</v>
      </c>
      <c r="C50" s="138">
        <f>IF(ISNUMBER('実質公債費比率（分子）の構造'!K$53),'実質公債費比率（分子）の構造'!K$53,NA())</f>
        <v>899</v>
      </c>
      <c r="D50" s="138" t="e">
        <f>NA()</f>
        <v>#N/A</v>
      </c>
      <c r="E50" s="138" t="e">
        <f>NA()</f>
        <v>#N/A</v>
      </c>
      <c r="F50" s="138">
        <f>IF(ISNUMBER('実質公債費比率（分子）の構造'!L$53),'実質公債費比率（分子）の構造'!L$53,NA())</f>
        <v>667</v>
      </c>
      <c r="G50" s="138" t="e">
        <f>NA()</f>
        <v>#N/A</v>
      </c>
      <c r="H50" s="138" t="e">
        <f>NA()</f>
        <v>#N/A</v>
      </c>
      <c r="I50" s="138">
        <f>IF(ISNUMBER('実質公債費比率（分子）の構造'!M$53),'実質公債費比率（分子）の構造'!M$53,NA())</f>
        <v>478</v>
      </c>
      <c r="J50" s="138" t="e">
        <f>NA()</f>
        <v>#N/A</v>
      </c>
      <c r="K50" s="138" t="e">
        <f>NA()</f>
        <v>#N/A</v>
      </c>
      <c r="L50" s="138">
        <f>IF(ISNUMBER('実質公債費比率（分子）の構造'!N$53),'実質公債費比率（分子）の構造'!N$53,NA())</f>
        <v>386</v>
      </c>
      <c r="M50" s="138" t="e">
        <f>NA()</f>
        <v>#N/A</v>
      </c>
      <c r="N50" s="138" t="e">
        <f>NA()</f>
        <v>#N/A</v>
      </c>
      <c r="O50" s="138">
        <f>IF(ISNUMBER('実質公債費比率（分子）の構造'!O$53),'実質公債費比率（分子）の構造'!O$53,NA())</f>
        <v>250</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18198</v>
      </c>
      <c r="E56" s="137"/>
      <c r="F56" s="137"/>
      <c r="G56" s="137">
        <f>'将来負担比率（分子）の構造'!J$52</f>
        <v>17443</v>
      </c>
      <c r="H56" s="137"/>
      <c r="I56" s="137"/>
      <c r="J56" s="137">
        <f>'将来負担比率（分子）の構造'!K$52</f>
        <v>17844</v>
      </c>
      <c r="K56" s="137"/>
      <c r="L56" s="137"/>
      <c r="M56" s="137">
        <f>'将来負担比率（分子）の構造'!L$52</f>
        <v>17498</v>
      </c>
      <c r="N56" s="137"/>
      <c r="O56" s="137"/>
      <c r="P56" s="137">
        <f>'将来負担比率（分子）の構造'!M$52</f>
        <v>17081</v>
      </c>
    </row>
    <row r="57" spans="1:16" x14ac:dyDescent="0.15">
      <c r="A57" s="137" t="s">
        <v>36</v>
      </c>
      <c r="B57" s="137"/>
      <c r="C57" s="137"/>
      <c r="D57" s="137">
        <f>'将来負担比率（分子）の構造'!I$51</f>
        <v>2196</v>
      </c>
      <c r="E57" s="137"/>
      <c r="F57" s="137"/>
      <c r="G57" s="137">
        <f>'将来負担比率（分子）の構造'!J$51</f>
        <v>2178</v>
      </c>
      <c r="H57" s="137"/>
      <c r="I57" s="137"/>
      <c r="J57" s="137">
        <f>'将来負担比率（分子）の構造'!K$51</f>
        <v>2136</v>
      </c>
      <c r="K57" s="137"/>
      <c r="L57" s="137"/>
      <c r="M57" s="137">
        <f>'将来負担比率（分子）の構造'!L$51</f>
        <v>2086</v>
      </c>
      <c r="N57" s="137"/>
      <c r="O57" s="137"/>
      <c r="P57" s="137">
        <f>'将来負担比率（分子）の構造'!M$51</f>
        <v>2027</v>
      </c>
    </row>
    <row r="58" spans="1:16" x14ac:dyDescent="0.15">
      <c r="A58" s="137" t="s">
        <v>35</v>
      </c>
      <c r="B58" s="137"/>
      <c r="C58" s="137"/>
      <c r="D58" s="137">
        <f>'将来負担比率（分子）の構造'!I$50</f>
        <v>2456</v>
      </c>
      <c r="E58" s="137"/>
      <c r="F58" s="137"/>
      <c r="G58" s="137">
        <f>'将来負担比率（分子）の構造'!J$50</f>
        <v>2332</v>
      </c>
      <c r="H58" s="137"/>
      <c r="I58" s="137"/>
      <c r="J58" s="137">
        <f>'将来負担比率（分子）の構造'!K$50</f>
        <v>2690</v>
      </c>
      <c r="K58" s="137"/>
      <c r="L58" s="137"/>
      <c r="M58" s="137">
        <f>'将来負担比率（分子）の構造'!L$50</f>
        <v>2944</v>
      </c>
      <c r="N58" s="137"/>
      <c r="O58" s="137"/>
      <c r="P58" s="137">
        <f>'将来負担比率（分子）の構造'!M$50</f>
        <v>3245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519</v>
      </c>
      <c r="C61" s="137"/>
      <c r="D61" s="137"/>
      <c r="E61" s="137">
        <f>'将来負担比率（分子）の構造'!J$46</f>
        <v>652</v>
      </c>
      <c r="F61" s="137"/>
      <c r="G61" s="137"/>
      <c r="H61" s="137">
        <f>'将来負担比率（分子）の構造'!K$46</f>
        <v>657</v>
      </c>
      <c r="I61" s="137"/>
      <c r="J61" s="137"/>
      <c r="K61" s="137">
        <f>'将来負担比率（分子）の構造'!L$46</f>
        <v>644</v>
      </c>
      <c r="L61" s="137"/>
      <c r="M61" s="137"/>
      <c r="N61" s="137">
        <f>'将来負担比率（分子）の構造'!M$46</f>
        <v>670</v>
      </c>
      <c r="O61" s="137"/>
      <c r="P61" s="137"/>
    </row>
    <row r="62" spans="1:16" x14ac:dyDescent="0.15">
      <c r="A62" s="137" t="s">
        <v>29</v>
      </c>
      <c r="B62" s="137">
        <f>'将来負担比率（分子）の構造'!I$45</f>
        <v>1140</v>
      </c>
      <c r="C62" s="137"/>
      <c r="D62" s="137"/>
      <c r="E62" s="137">
        <f>'将来負担比率（分子）の構造'!J$45</f>
        <v>955</v>
      </c>
      <c r="F62" s="137"/>
      <c r="G62" s="137"/>
      <c r="H62" s="137">
        <f>'将来負担比率（分子）の構造'!K$45</f>
        <v>887</v>
      </c>
      <c r="I62" s="137"/>
      <c r="J62" s="137"/>
      <c r="K62" s="137">
        <f>'将来負担比率（分子）の構造'!L$45</f>
        <v>647</v>
      </c>
      <c r="L62" s="137"/>
      <c r="M62" s="137"/>
      <c r="N62" s="137">
        <f>'将来負担比率（分子）の構造'!M$45</f>
        <v>588</v>
      </c>
      <c r="O62" s="137"/>
      <c r="P62" s="137"/>
    </row>
    <row r="63" spans="1:16" x14ac:dyDescent="0.15">
      <c r="A63" s="137" t="s">
        <v>28</v>
      </c>
      <c r="B63" s="137">
        <f>'将来負担比率（分子）の構造'!I$44</f>
        <v>1013</v>
      </c>
      <c r="C63" s="137"/>
      <c r="D63" s="137"/>
      <c r="E63" s="137">
        <f>'将来負担比率（分子）の構造'!J$44</f>
        <v>866</v>
      </c>
      <c r="F63" s="137"/>
      <c r="G63" s="137"/>
      <c r="H63" s="137">
        <f>'将来負担比率（分子）の構造'!K$44</f>
        <v>776</v>
      </c>
      <c r="I63" s="137"/>
      <c r="J63" s="137"/>
      <c r="K63" s="137">
        <f>'将来負担比率（分子）の構造'!L$44</f>
        <v>614</v>
      </c>
      <c r="L63" s="137"/>
      <c r="M63" s="137"/>
      <c r="N63" s="137">
        <f>'将来負担比率（分子）の構造'!M$44</f>
        <v>445</v>
      </c>
      <c r="O63" s="137"/>
      <c r="P63" s="137"/>
    </row>
    <row r="64" spans="1:16" x14ac:dyDescent="0.15">
      <c r="A64" s="137" t="s">
        <v>27</v>
      </c>
      <c r="B64" s="137">
        <f>'将来負担比率（分子）の構造'!I$43</f>
        <v>11048</v>
      </c>
      <c r="C64" s="137"/>
      <c r="D64" s="137"/>
      <c r="E64" s="137">
        <f>'将来負担比率（分子）の構造'!J$43</f>
        <v>10579</v>
      </c>
      <c r="F64" s="137"/>
      <c r="G64" s="137"/>
      <c r="H64" s="137">
        <f>'将来負担比率（分子）の構造'!K$43</f>
        <v>9982</v>
      </c>
      <c r="I64" s="137"/>
      <c r="J64" s="137"/>
      <c r="K64" s="137">
        <f>'将来負担比率（分子）の構造'!L$43</f>
        <v>9447</v>
      </c>
      <c r="L64" s="137"/>
      <c r="M64" s="137"/>
      <c r="N64" s="137">
        <f>'将来負担比率（分子）の構造'!M$43</f>
        <v>9169</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12005</v>
      </c>
      <c r="C66" s="137"/>
      <c r="D66" s="137"/>
      <c r="E66" s="137">
        <f>'将来負担比率（分子）の構造'!J$41</f>
        <v>11820</v>
      </c>
      <c r="F66" s="137"/>
      <c r="G66" s="137"/>
      <c r="H66" s="137">
        <f>'将来負担比率（分子）の構造'!K$41</f>
        <v>11729</v>
      </c>
      <c r="I66" s="137"/>
      <c r="J66" s="137"/>
      <c r="K66" s="137">
        <f>'将来負担比率（分子）の構造'!L$41</f>
        <v>11954</v>
      </c>
      <c r="L66" s="137"/>
      <c r="M66" s="137"/>
      <c r="N66" s="137">
        <f>'将来負担比率（分子）の構造'!M$41</f>
        <v>12025</v>
      </c>
      <c r="O66" s="137"/>
      <c r="P66" s="137"/>
    </row>
    <row r="67" spans="1:16" x14ac:dyDescent="0.15">
      <c r="A67" s="137" t="s">
        <v>63</v>
      </c>
      <c r="B67" s="137" t="e">
        <f>NA()</f>
        <v>#N/A</v>
      </c>
      <c r="C67" s="137">
        <f>IF(ISNUMBER('将来負担比率（分子）の構造'!I$53), IF('将来負担比率（分子）の構造'!I$53 &lt; 0, 0, '将来負担比率（分子）の構造'!I$53), NA())</f>
        <v>2875</v>
      </c>
      <c r="D67" s="137" t="e">
        <f>NA()</f>
        <v>#N/A</v>
      </c>
      <c r="E67" s="137" t="e">
        <f>NA()</f>
        <v>#N/A</v>
      </c>
      <c r="F67" s="137">
        <f>IF(ISNUMBER('将来負担比率（分子）の構造'!J$53), IF('将来負担比率（分子）の構造'!J$53 &lt; 0, 0, '将来負担比率（分子）の構造'!J$53), NA())</f>
        <v>2918</v>
      </c>
      <c r="G67" s="137" t="e">
        <f>NA()</f>
        <v>#N/A</v>
      </c>
      <c r="H67" s="137" t="e">
        <f>NA()</f>
        <v>#N/A</v>
      </c>
      <c r="I67" s="137">
        <f>IF(ISNUMBER('将来負担比率（分子）の構造'!K$53), IF('将来負担比率（分子）の構造'!K$53 &lt; 0, 0, '将来負担比率（分子）の構造'!K$53), NA())</f>
        <v>1362</v>
      </c>
      <c r="J67" s="137" t="e">
        <f>NA()</f>
        <v>#N/A</v>
      </c>
      <c r="K67" s="137" t="e">
        <f>NA()</f>
        <v>#N/A</v>
      </c>
      <c r="L67" s="137">
        <f>IF(ISNUMBER('将来負担比率（分子）の構造'!L$53), IF('将来負担比率（分子）の構造'!L$53 &lt; 0, 0, '将来負担比率（分子）の構造'!L$53), NA())</f>
        <v>777</v>
      </c>
      <c r="M67" s="137" t="e">
        <f>NA()</f>
        <v>#N/A</v>
      </c>
      <c r="N67" s="137" t="e">
        <f>NA()</f>
        <v>#N/A</v>
      </c>
      <c r="O67" s="137">
        <f>IF(ISNUMBER('将来負担比率（分子）の構造'!M$53), IF('将来負担比率（分子）の構造'!M$53 &lt; 0, 0, '将来負担比率（分子）の構造'!M$53), NA())</f>
        <v>543</v>
      </c>
      <c r="P67" s="137" t="e">
        <f>NA()</f>
        <v>#N/A</v>
      </c>
    </row>
  </sheetData>
  <sheetProtection password="851F" sheet="1" objects="1" scenarios="1"/>
  <customSheetViews>
    <customSheetView guid="{FF4F40D1-5CDC-4B56-944D-EB8D6CB50D21}" state="hidden">
      <pageMargins left="0.78700000000000003" right="0.78700000000000003" top="0.98399999999999999" bottom="0.98399999999999999" header="0.51200000000000001" footer="0.51200000000000001"/>
      <pageSetup paperSize="9" orientation="portrait"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W49" sqref="W49"/>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2089792</v>
      </c>
      <c r="S5" s="615"/>
      <c r="T5" s="615"/>
      <c r="U5" s="615"/>
      <c r="V5" s="615"/>
      <c r="W5" s="615"/>
      <c r="X5" s="615"/>
      <c r="Y5" s="616"/>
      <c r="Z5" s="617">
        <v>16.100000000000001</v>
      </c>
      <c r="AA5" s="617"/>
      <c r="AB5" s="617"/>
      <c r="AC5" s="617"/>
      <c r="AD5" s="618">
        <v>1998444</v>
      </c>
      <c r="AE5" s="618"/>
      <c r="AF5" s="618"/>
      <c r="AG5" s="618"/>
      <c r="AH5" s="618"/>
      <c r="AI5" s="618"/>
      <c r="AJ5" s="618"/>
      <c r="AK5" s="618"/>
      <c r="AL5" s="619">
        <v>30</v>
      </c>
      <c r="AM5" s="620"/>
      <c r="AN5" s="620"/>
      <c r="AO5" s="621"/>
      <c r="AP5" s="611" t="s">
        <v>210</v>
      </c>
      <c r="AQ5" s="612"/>
      <c r="AR5" s="612"/>
      <c r="AS5" s="612"/>
      <c r="AT5" s="612"/>
      <c r="AU5" s="612"/>
      <c r="AV5" s="612"/>
      <c r="AW5" s="612"/>
      <c r="AX5" s="612"/>
      <c r="AY5" s="612"/>
      <c r="AZ5" s="612"/>
      <c r="BA5" s="612"/>
      <c r="BB5" s="612"/>
      <c r="BC5" s="612"/>
      <c r="BD5" s="612"/>
      <c r="BE5" s="612"/>
      <c r="BF5" s="613"/>
      <c r="BG5" s="625">
        <v>1998444</v>
      </c>
      <c r="BH5" s="626"/>
      <c r="BI5" s="626"/>
      <c r="BJ5" s="626"/>
      <c r="BK5" s="626"/>
      <c r="BL5" s="626"/>
      <c r="BM5" s="626"/>
      <c r="BN5" s="627"/>
      <c r="BO5" s="628">
        <v>95.6</v>
      </c>
      <c r="BP5" s="628"/>
      <c r="BQ5" s="628"/>
      <c r="BR5" s="628"/>
      <c r="BS5" s="629">
        <v>91844</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100871</v>
      </c>
      <c r="S6" s="626"/>
      <c r="T6" s="626"/>
      <c r="U6" s="626"/>
      <c r="V6" s="626"/>
      <c r="W6" s="626"/>
      <c r="X6" s="626"/>
      <c r="Y6" s="627"/>
      <c r="Z6" s="628">
        <v>0.8</v>
      </c>
      <c r="AA6" s="628"/>
      <c r="AB6" s="628"/>
      <c r="AC6" s="628"/>
      <c r="AD6" s="629">
        <v>100871</v>
      </c>
      <c r="AE6" s="629"/>
      <c r="AF6" s="629"/>
      <c r="AG6" s="629"/>
      <c r="AH6" s="629"/>
      <c r="AI6" s="629"/>
      <c r="AJ6" s="629"/>
      <c r="AK6" s="629"/>
      <c r="AL6" s="630">
        <v>1.5</v>
      </c>
      <c r="AM6" s="631"/>
      <c r="AN6" s="631"/>
      <c r="AO6" s="632"/>
      <c r="AP6" s="622" t="s">
        <v>215</v>
      </c>
      <c r="AQ6" s="623"/>
      <c r="AR6" s="623"/>
      <c r="AS6" s="623"/>
      <c r="AT6" s="623"/>
      <c r="AU6" s="623"/>
      <c r="AV6" s="623"/>
      <c r="AW6" s="623"/>
      <c r="AX6" s="623"/>
      <c r="AY6" s="623"/>
      <c r="AZ6" s="623"/>
      <c r="BA6" s="623"/>
      <c r="BB6" s="623"/>
      <c r="BC6" s="623"/>
      <c r="BD6" s="623"/>
      <c r="BE6" s="623"/>
      <c r="BF6" s="624"/>
      <c r="BG6" s="625">
        <v>1998444</v>
      </c>
      <c r="BH6" s="626"/>
      <c r="BI6" s="626"/>
      <c r="BJ6" s="626"/>
      <c r="BK6" s="626"/>
      <c r="BL6" s="626"/>
      <c r="BM6" s="626"/>
      <c r="BN6" s="627"/>
      <c r="BO6" s="628">
        <v>95.6</v>
      </c>
      <c r="BP6" s="628"/>
      <c r="BQ6" s="628"/>
      <c r="BR6" s="628"/>
      <c r="BS6" s="629">
        <v>91844</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138539</v>
      </c>
      <c r="CS6" s="626"/>
      <c r="CT6" s="626"/>
      <c r="CU6" s="626"/>
      <c r="CV6" s="626"/>
      <c r="CW6" s="626"/>
      <c r="CX6" s="626"/>
      <c r="CY6" s="627"/>
      <c r="CZ6" s="628">
        <v>1.1000000000000001</v>
      </c>
      <c r="DA6" s="628"/>
      <c r="DB6" s="628"/>
      <c r="DC6" s="628"/>
      <c r="DD6" s="634" t="s">
        <v>217</v>
      </c>
      <c r="DE6" s="626"/>
      <c r="DF6" s="626"/>
      <c r="DG6" s="626"/>
      <c r="DH6" s="626"/>
      <c r="DI6" s="626"/>
      <c r="DJ6" s="626"/>
      <c r="DK6" s="626"/>
      <c r="DL6" s="626"/>
      <c r="DM6" s="626"/>
      <c r="DN6" s="626"/>
      <c r="DO6" s="626"/>
      <c r="DP6" s="627"/>
      <c r="DQ6" s="634">
        <v>138539</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1893</v>
      </c>
      <c r="S7" s="626"/>
      <c r="T7" s="626"/>
      <c r="U7" s="626"/>
      <c r="V7" s="626"/>
      <c r="W7" s="626"/>
      <c r="X7" s="626"/>
      <c r="Y7" s="627"/>
      <c r="Z7" s="628">
        <v>0</v>
      </c>
      <c r="AA7" s="628"/>
      <c r="AB7" s="628"/>
      <c r="AC7" s="628"/>
      <c r="AD7" s="629">
        <v>1893</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865456</v>
      </c>
      <c r="BH7" s="626"/>
      <c r="BI7" s="626"/>
      <c r="BJ7" s="626"/>
      <c r="BK7" s="626"/>
      <c r="BL7" s="626"/>
      <c r="BM7" s="626"/>
      <c r="BN7" s="627"/>
      <c r="BO7" s="628">
        <v>41.4</v>
      </c>
      <c r="BP7" s="628"/>
      <c r="BQ7" s="628"/>
      <c r="BR7" s="628"/>
      <c r="BS7" s="629">
        <v>30174</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1703871</v>
      </c>
      <c r="CS7" s="626"/>
      <c r="CT7" s="626"/>
      <c r="CU7" s="626"/>
      <c r="CV7" s="626"/>
      <c r="CW7" s="626"/>
      <c r="CX7" s="626"/>
      <c r="CY7" s="627"/>
      <c r="CZ7" s="628">
        <v>13.6</v>
      </c>
      <c r="DA7" s="628"/>
      <c r="DB7" s="628"/>
      <c r="DC7" s="628"/>
      <c r="DD7" s="634">
        <v>118865</v>
      </c>
      <c r="DE7" s="626"/>
      <c r="DF7" s="626"/>
      <c r="DG7" s="626"/>
      <c r="DH7" s="626"/>
      <c r="DI7" s="626"/>
      <c r="DJ7" s="626"/>
      <c r="DK7" s="626"/>
      <c r="DL7" s="626"/>
      <c r="DM7" s="626"/>
      <c r="DN7" s="626"/>
      <c r="DO7" s="626"/>
      <c r="DP7" s="627"/>
      <c r="DQ7" s="634">
        <v>1511526</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3513</v>
      </c>
      <c r="S8" s="626"/>
      <c r="T8" s="626"/>
      <c r="U8" s="626"/>
      <c r="V8" s="626"/>
      <c r="W8" s="626"/>
      <c r="X8" s="626"/>
      <c r="Y8" s="627"/>
      <c r="Z8" s="628">
        <v>0</v>
      </c>
      <c r="AA8" s="628"/>
      <c r="AB8" s="628"/>
      <c r="AC8" s="628"/>
      <c r="AD8" s="629">
        <v>3513</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28096</v>
      </c>
      <c r="BH8" s="626"/>
      <c r="BI8" s="626"/>
      <c r="BJ8" s="626"/>
      <c r="BK8" s="626"/>
      <c r="BL8" s="626"/>
      <c r="BM8" s="626"/>
      <c r="BN8" s="627"/>
      <c r="BO8" s="628">
        <v>1.3</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3145141</v>
      </c>
      <c r="CS8" s="626"/>
      <c r="CT8" s="626"/>
      <c r="CU8" s="626"/>
      <c r="CV8" s="626"/>
      <c r="CW8" s="626"/>
      <c r="CX8" s="626"/>
      <c r="CY8" s="627"/>
      <c r="CZ8" s="628">
        <v>25</v>
      </c>
      <c r="DA8" s="628"/>
      <c r="DB8" s="628"/>
      <c r="DC8" s="628"/>
      <c r="DD8" s="634">
        <v>30731</v>
      </c>
      <c r="DE8" s="626"/>
      <c r="DF8" s="626"/>
      <c r="DG8" s="626"/>
      <c r="DH8" s="626"/>
      <c r="DI8" s="626"/>
      <c r="DJ8" s="626"/>
      <c r="DK8" s="626"/>
      <c r="DL8" s="626"/>
      <c r="DM8" s="626"/>
      <c r="DN8" s="626"/>
      <c r="DO8" s="626"/>
      <c r="DP8" s="627"/>
      <c r="DQ8" s="634">
        <v>1480184</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2113</v>
      </c>
      <c r="S9" s="626"/>
      <c r="T9" s="626"/>
      <c r="U9" s="626"/>
      <c r="V9" s="626"/>
      <c r="W9" s="626"/>
      <c r="X9" s="626"/>
      <c r="Y9" s="627"/>
      <c r="Z9" s="628">
        <v>0</v>
      </c>
      <c r="AA9" s="628"/>
      <c r="AB9" s="628"/>
      <c r="AC9" s="628"/>
      <c r="AD9" s="629">
        <v>2113</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673831</v>
      </c>
      <c r="BH9" s="626"/>
      <c r="BI9" s="626"/>
      <c r="BJ9" s="626"/>
      <c r="BK9" s="626"/>
      <c r="BL9" s="626"/>
      <c r="BM9" s="626"/>
      <c r="BN9" s="627"/>
      <c r="BO9" s="628">
        <v>32.200000000000003</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2072080</v>
      </c>
      <c r="CS9" s="626"/>
      <c r="CT9" s="626"/>
      <c r="CU9" s="626"/>
      <c r="CV9" s="626"/>
      <c r="CW9" s="626"/>
      <c r="CX9" s="626"/>
      <c r="CY9" s="627"/>
      <c r="CZ9" s="628">
        <v>16.5</v>
      </c>
      <c r="DA9" s="628"/>
      <c r="DB9" s="628"/>
      <c r="DC9" s="628"/>
      <c r="DD9" s="634">
        <v>16902</v>
      </c>
      <c r="DE9" s="626"/>
      <c r="DF9" s="626"/>
      <c r="DG9" s="626"/>
      <c r="DH9" s="626"/>
      <c r="DI9" s="626"/>
      <c r="DJ9" s="626"/>
      <c r="DK9" s="626"/>
      <c r="DL9" s="626"/>
      <c r="DM9" s="626"/>
      <c r="DN9" s="626"/>
      <c r="DO9" s="626"/>
      <c r="DP9" s="627"/>
      <c r="DQ9" s="634">
        <v>1982543</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344403</v>
      </c>
      <c r="S10" s="626"/>
      <c r="T10" s="626"/>
      <c r="U10" s="626"/>
      <c r="V10" s="626"/>
      <c r="W10" s="626"/>
      <c r="X10" s="626"/>
      <c r="Y10" s="627"/>
      <c r="Z10" s="628">
        <v>2.7</v>
      </c>
      <c r="AA10" s="628"/>
      <c r="AB10" s="628"/>
      <c r="AC10" s="628"/>
      <c r="AD10" s="629">
        <v>344403</v>
      </c>
      <c r="AE10" s="629"/>
      <c r="AF10" s="629"/>
      <c r="AG10" s="629"/>
      <c r="AH10" s="629"/>
      <c r="AI10" s="629"/>
      <c r="AJ10" s="629"/>
      <c r="AK10" s="629"/>
      <c r="AL10" s="630">
        <v>5.2</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72321</v>
      </c>
      <c r="BH10" s="626"/>
      <c r="BI10" s="626"/>
      <c r="BJ10" s="626"/>
      <c r="BK10" s="626"/>
      <c r="BL10" s="626"/>
      <c r="BM10" s="626"/>
      <c r="BN10" s="627"/>
      <c r="BO10" s="628">
        <v>3.5</v>
      </c>
      <c r="BP10" s="628"/>
      <c r="BQ10" s="628"/>
      <c r="BR10" s="628"/>
      <c r="BS10" s="634">
        <v>12094</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18767</v>
      </c>
      <c r="CS10" s="626"/>
      <c r="CT10" s="626"/>
      <c r="CU10" s="626"/>
      <c r="CV10" s="626"/>
      <c r="CW10" s="626"/>
      <c r="CX10" s="626"/>
      <c r="CY10" s="627"/>
      <c r="CZ10" s="628">
        <v>0.1</v>
      </c>
      <c r="DA10" s="628"/>
      <c r="DB10" s="628"/>
      <c r="DC10" s="628"/>
      <c r="DD10" s="634" t="s">
        <v>112</v>
      </c>
      <c r="DE10" s="626"/>
      <c r="DF10" s="626"/>
      <c r="DG10" s="626"/>
      <c r="DH10" s="626"/>
      <c r="DI10" s="626"/>
      <c r="DJ10" s="626"/>
      <c r="DK10" s="626"/>
      <c r="DL10" s="626"/>
      <c r="DM10" s="626"/>
      <c r="DN10" s="626"/>
      <c r="DO10" s="626"/>
      <c r="DP10" s="627"/>
      <c r="DQ10" s="634">
        <v>12967</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v>1854</v>
      </c>
      <c r="S11" s="626"/>
      <c r="T11" s="626"/>
      <c r="U11" s="626"/>
      <c r="V11" s="626"/>
      <c r="W11" s="626"/>
      <c r="X11" s="626"/>
      <c r="Y11" s="627"/>
      <c r="Z11" s="628">
        <v>0</v>
      </c>
      <c r="AA11" s="628"/>
      <c r="AB11" s="628"/>
      <c r="AC11" s="628"/>
      <c r="AD11" s="629">
        <v>1854</v>
      </c>
      <c r="AE11" s="629"/>
      <c r="AF11" s="629"/>
      <c r="AG11" s="629"/>
      <c r="AH11" s="629"/>
      <c r="AI11" s="629"/>
      <c r="AJ11" s="629"/>
      <c r="AK11" s="629"/>
      <c r="AL11" s="630">
        <v>0</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91208</v>
      </c>
      <c r="BH11" s="626"/>
      <c r="BI11" s="626"/>
      <c r="BJ11" s="626"/>
      <c r="BK11" s="626"/>
      <c r="BL11" s="626"/>
      <c r="BM11" s="626"/>
      <c r="BN11" s="627"/>
      <c r="BO11" s="628">
        <v>4.4000000000000004</v>
      </c>
      <c r="BP11" s="628"/>
      <c r="BQ11" s="628"/>
      <c r="BR11" s="628"/>
      <c r="BS11" s="634">
        <v>18080</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160058</v>
      </c>
      <c r="CS11" s="626"/>
      <c r="CT11" s="626"/>
      <c r="CU11" s="626"/>
      <c r="CV11" s="626"/>
      <c r="CW11" s="626"/>
      <c r="CX11" s="626"/>
      <c r="CY11" s="627"/>
      <c r="CZ11" s="628">
        <v>1.3</v>
      </c>
      <c r="DA11" s="628"/>
      <c r="DB11" s="628"/>
      <c r="DC11" s="628"/>
      <c r="DD11" s="634">
        <v>9440</v>
      </c>
      <c r="DE11" s="626"/>
      <c r="DF11" s="626"/>
      <c r="DG11" s="626"/>
      <c r="DH11" s="626"/>
      <c r="DI11" s="626"/>
      <c r="DJ11" s="626"/>
      <c r="DK11" s="626"/>
      <c r="DL11" s="626"/>
      <c r="DM11" s="626"/>
      <c r="DN11" s="626"/>
      <c r="DO11" s="626"/>
      <c r="DP11" s="627"/>
      <c r="DQ11" s="634">
        <v>76073</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913420</v>
      </c>
      <c r="BH12" s="626"/>
      <c r="BI12" s="626"/>
      <c r="BJ12" s="626"/>
      <c r="BK12" s="626"/>
      <c r="BL12" s="626"/>
      <c r="BM12" s="626"/>
      <c r="BN12" s="627"/>
      <c r="BO12" s="628">
        <v>43.7</v>
      </c>
      <c r="BP12" s="628"/>
      <c r="BQ12" s="628"/>
      <c r="BR12" s="628"/>
      <c r="BS12" s="634">
        <v>61670</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243822</v>
      </c>
      <c r="CS12" s="626"/>
      <c r="CT12" s="626"/>
      <c r="CU12" s="626"/>
      <c r="CV12" s="626"/>
      <c r="CW12" s="626"/>
      <c r="CX12" s="626"/>
      <c r="CY12" s="627"/>
      <c r="CZ12" s="628">
        <v>1.9</v>
      </c>
      <c r="DA12" s="628"/>
      <c r="DB12" s="628"/>
      <c r="DC12" s="628"/>
      <c r="DD12" s="634">
        <v>14180</v>
      </c>
      <c r="DE12" s="626"/>
      <c r="DF12" s="626"/>
      <c r="DG12" s="626"/>
      <c r="DH12" s="626"/>
      <c r="DI12" s="626"/>
      <c r="DJ12" s="626"/>
      <c r="DK12" s="626"/>
      <c r="DL12" s="626"/>
      <c r="DM12" s="626"/>
      <c r="DN12" s="626"/>
      <c r="DO12" s="626"/>
      <c r="DP12" s="627"/>
      <c r="DQ12" s="634">
        <v>134722</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16913</v>
      </c>
      <c r="S13" s="626"/>
      <c r="T13" s="626"/>
      <c r="U13" s="626"/>
      <c r="V13" s="626"/>
      <c r="W13" s="626"/>
      <c r="X13" s="626"/>
      <c r="Y13" s="627"/>
      <c r="Z13" s="628">
        <v>0.1</v>
      </c>
      <c r="AA13" s="628"/>
      <c r="AB13" s="628"/>
      <c r="AC13" s="628"/>
      <c r="AD13" s="629">
        <v>16913</v>
      </c>
      <c r="AE13" s="629"/>
      <c r="AF13" s="629"/>
      <c r="AG13" s="629"/>
      <c r="AH13" s="629"/>
      <c r="AI13" s="629"/>
      <c r="AJ13" s="629"/>
      <c r="AK13" s="629"/>
      <c r="AL13" s="630">
        <v>0.3</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905190</v>
      </c>
      <c r="BH13" s="626"/>
      <c r="BI13" s="626"/>
      <c r="BJ13" s="626"/>
      <c r="BK13" s="626"/>
      <c r="BL13" s="626"/>
      <c r="BM13" s="626"/>
      <c r="BN13" s="627"/>
      <c r="BO13" s="628">
        <v>43.3</v>
      </c>
      <c r="BP13" s="628"/>
      <c r="BQ13" s="628"/>
      <c r="BR13" s="628"/>
      <c r="BS13" s="634">
        <v>61670</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2236648</v>
      </c>
      <c r="CS13" s="626"/>
      <c r="CT13" s="626"/>
      <c r="CU13" s="626"/>
      <c r="CV13" s="626"/>
      <c r="CW13" s="626"/>
      <c r="CX13" s="626"/>
      <c r="CY13" s="627"/>
      <c r="CZ13" s="628">
        <v>17.8</v>
      </c>
      <c r="DA13" s="628"/>
      <c r="DB13" s="628"/>
      <c r="DC13" s="628"/>
      <c r="DD13" s="634">
        <v>718688</v>
      </c>
      <c r="DE13" s="626"/>
      <c r="DF13" s="626"/>
      <c r="DG13" s="626"/>
      <c r="DH13" s="626"/>
      <c r="DI13" s="626"/>
      <c r="DJ13" s="626"/>
      <c r="DK13" s="626"/>
      <c r="DL13" s="626"/>
      <c r="DM13" s="626"/>
      <c r="DN13" s="626"/>
      <c r="DO13" s="626"/>
      <c r="DP13" s="627"/>
      <c r="DQ13" s="634">
        <v>782428</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35614</v>
      </c>
      <c r="BH14" s="626"/>
      <c r="BI14" s="626"/>
      <c r="BJ14" s="626"/>
      <c r="BK14" s="626"/>
      <c r="BL14" s="626"/>
      <c r="BM14" s="626"/>
      <c r="BN14" s="627"/>
      <c r="BO14" s="628">
        <v>1.7</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418928</v>
      </c>
      <c r="CS14" s="626"/>
      <c r="CT14" s="626"/>
      <c r="CU14" s="626"/>
      <c r="CV14" s="626"/>
      <c r="CW14" s="626"/>
      <c r="CX14" s="626"/>
      <c r="CY14" s="627"/>
      <c r="CZ14" s="628">
        <v>3.3</v>
      </c>
      <c r="DA14" s="628"/>
      <c r="DB14" s="628"/>
      <c r="DC14" s="628"/>
      <c r="DD14" s="634">
        <v>43870</v>
      </c>
      <c r="DE14" s="626"/>
      <c r="DF14" s="626"/>
      <c r="DG14" s="626"/>
      <c r="DH14" s="626"/>
      <c r="DI14" s="626"/>
      <c r="DJ14" s="626"/>
      <c r="DK14" s="626"/>
      <c r="DL14" s="626"/>
      <c r="DM14" s="626"/>
      <c r="DN14" s="626"/>
      <c r="DO14" s="626"/>
      <c r="DP14" s="627"/>
      <c r="DQ14" s="634">
        <v>371228</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5128</v>
      </c>
      <c r="S15" s="626"/>
      <c r="T15" s="626"/>
      <c r="U15" s="626"/>
      <c r="V15" s="626"/>
      <c r="W15" s="626"/>
      <c r="X15" s="626"/>
      <c r="Y15" s="627"/>
      <c r="Z15" s="628">
        <v>0</v>
      </c>
      <c r="AA15" s="628"/>
      <c r="AB15" s="628"/>
      <c r="AC15" s="628"/>
      <c r="AD15" s="629">
        <v>5128</v>
      </c>
      <c r="AE15" s="629"/>
      <c r="AF15" s="629"/>
      <c r="AG15" s="629"/>
      <c r="AH15" s="629"/>
      <c r="AI15" s="629"/>
      <c r="AJ15" s="629"/>
      <c r="AK15" s="629"/>
      <c r="AL15" s="630">
        <v>0.1</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183954</v>
      </c>
      <c r="BH15" s="626"/>
      <c r="BI15" s="626"/>
      <c r="BJ15" s="626"/>
      <c r="BK15" s="626"/>
      <c r="BL15" s="626"/>
      <c r="BM15" s="626"/>
      <c r="BN15" s="627"/>
      <c r="BO15" s="628">
        <v>8.8000000000000007</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872470</v>
      </c>
      <c r="CS15" s="626"/>
      <c r="CT15" s="626"/>
      <c r="CU15" s="626"/>
      <c r="CV15" s="626"/>
      <c r="CW15" s="626"/>
      <c r="CX15" s="626"/>
      <c r="CY15" s="627"/>
      <c r="CZ15" s="628">
        <v>6.9</v>
      </c>
      <c r="DA15" s="628"/>
      <c r="DB15" s="628"/>
      <c r="DC15" s="628"/>
      <c r="DD15" s="634">
        <v>247400</v>
      </c>
      <c r="DE15" s="626"/>
      <c r="DF15" s="626"/>
      <c r="DG15" s="626"/>
      <c r="DH15" s="626"/>
      <c r="DI15" s="626"/>
      <c r="DJ15" s="626"/>
      <c r="DK15" s="626"/>
      <c r="DL15" s="626"/>
      <c r="DM15" s="626"/>
      <c r="DN15" s="626"/>
      <c r="DO15" s="626"/>
      <c r="DP15" s="627"/>
      <c r="DQ15" s="634">
        <v>700333</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4833017</v>
      </c>
      <c r="S16" s="626"/>
      <c r="T16" s="626"/>
      <c r="U16" s="626"/>
      <c r="V16" s="626"/>
      <c r="W16" s="626"/>
      <c r="X16" s="626"/>
      <c r="Y16" s="627"/>
      <c r="Z16" s="628">
        <v>37.200000000000003</v>
      </c>
      <c r="AA16" s="628"/>
      <c r="AB16" s="628"/>
      <c r="AC16" s="628"/>
      <c r="AD16" s="629">
        <v>4092819</v>
      </c>
      <c r="AE16" s="629"/>
      <c r="AF16" s="629"/>
      <c r="AG16" s="629"/>
      <c r="AH16" s="629"/>
      <c r="AI16" s="629"/>
      <c r="AJ16" s="629"/>
      <c r="AK16" s="629"/>
      <c r="AL16" s="630">
        <v>61.5</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335415</v>
      </c>
      <c r="CS16" s="626"/>
      <c r="CT16" s="626"/>
      <c r="CU16" s="626"/>
      <c r="CV16" s="626"/>
      <c r="CW16" s="626"/>
      <c r="CX16" s="626"/>
      <c r="CY16" s="627"/>
      <c r="CZ16" s="628">
        <v>2.7</v>
      </c>
      <c r="DA16" s="628"/>
      <c r="DB16" s="628"/>
      <c r="DC16" s="628"/>
      <c r="DD16" s="634" t="s">
        <v>112</v>
      </c>
      <c r="DE16" s="626"/>
      <c r="DF16" s="626"/>
      <c r="DG16" s="626"/>
      <c r="DH16" s="626"/>
      <c r="DI16" s="626"/>
      <c r="DJ16" s="626"/>
      <c r="DK16" s="626"/>
      <c r="DL16" s="626"/>
      <c r="DM16" s="626"/>
      <c r="DN16" s="626"/>
      <c r="DO16" s="626"/>
      <c r="DP16" s="627"/>
      <c r="DQ16" s="634">
        <v>58638</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4092819</v>
      </c>
      <c r="S17" s="626"/>
      <c r="T17" s="626"/>
      <c r="U17" s="626"/>
      <c r="V17" s="626"/>
      <c r="W17" s="626"/>
      <c r="X17" s="626"/>
      <c r="Y17" s="627"/>
      <c r="Z17" s="628">
        <v>31.5</v>
      </c>
      <c r="AA17" s="628"/>
      <c r="AB17" s="628"/>
      <c r="AC17" s="628"/>
      <c r="AD17" s="629">
        <v>4092819</v>
      </c>
      <c r="AE17" s="629"/>
      <c r="AF17" s="629"/>
      <c r="AG17" s="629"/>
      <c r="AH17" s="629"/>
      <c r="AI17" s="629"/>
      <c r="AJ17" s="629"/>
      <c r="AK17" s="629"/>
      <c r="AL17" s="630">
        <v>61.5</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1223659</v>
      </c>
      <c r="CS17" s="626"/>
      <c r="CT17" s="626"/>
      <c r="CU17" s="626"/>
      <c r="CV17" s="626"/>
      <c r="CW17" s="626"/>
      <c r="CX17" s="626"/>
      <c r="CY17" s="627"/>
      <c r="CZ17" s="628">
        <v>9.6999999999999993</v>
      </c>
      <c r="DA17" s="628"/>
      <c r="DB17" s="628"/>
      <c r="DC17" s="628"/>
      <c r="DD17" s="634" t="s">
        <v>112</v>
      </c>
      <c r="DE17" s="626"/>
      <c r="DF17" s="626"/>
      <c r="DG17" s="626"/>
      <c r="DH17" s="626"/>
      <c r="DI17" s="626"/>
      <c r="DJ17" s="626"/>
      <c r="DK17" s="626"/>
      <c r="DL17" s="626"/>
      <c r="DM17" s="626"/>
      <c r="DN17" s="626"/>
      <c r="DO17" s="626"/>
      <c r="DP17" s="627"/>
      <c r="DQ17" s="634">
        <v>1088817</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740198</v>
      </c>
      <c r="S18" s="626"/>
      <c r="T18" s="626"/>
      <c r="U18" s="626"/>
      <c r="V18" s="626"/>
      <c r="W18" s="626"/>
      <c r="X18" s="626"/>
      <c r="Y18" s="627"/>
      <c r="Z18" s="628">
        <v>5.7</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91348</v>
      </c>
      <c r="BH19" s="626"/>
      <c r="BI19" s="626"/>
      <c r="BJ19" s="626"/>
      <c r="BK19" s="626"/>
      <c r="BL19" s="626"/>
      <c r="BM19" s="626"/>
      <c r="BN19" s="627"/>
      <c r="BO19" s="628">
        <v>4.4000000000000004</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7399497</v>
      </c>
      <c r="S20" s="626"/>
      <c r="T20" s="626"/>
      <c r="U20" s="626"/>
      <c r="V20" s="626"/>
      <c r="W20" s="626"/>
      <c r="X20" s="626"/>
      <c r="Y20" s="627"/>
      <c r="Z20" s="628">
        <v>57</v>
      </c>
      <c r="AA20" s="628"/>
      <c r="AB20" s="628"/>
      <c r="AC20" s="628"/>
      <c r="AD20" s="629">
        <v>6567951</v>
      </c>
      <c r="AE20" s="629"/>
      <c r="AF20" s="629"/>
      <c r="AG20" s="629"/>
      <c r="AH20" s="629"/>
      <c r="AI20" s="629"/>
      <c r="AJ20" s="629"/>
      <c r="AK20" s="629"/>
      <c r="AL20" s="630">
        <v>98.7</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91348</v>
      </c>
      <c r="BH20" s="626"/>
      <c r="BI20" s="626"/>
      <c r="BJ20" s="626"/>
      <c r="BK20" s="626"/>
      <c r="BL20" s="626"/>
      <c r="BM20" s="626"/>
      <c r="BN20" s="627"/>
      <c r="BO20" s="628">
        <v>4.4000000000000004</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12569398</v>
      </c>
      <c r="CS20" s="626"/>
      <c r="CT20" s="626"/>
      <c r="CU20" s="626"/>
      <c r="CV20" s="626"/>
      <c r="CW20" s="626"/>
      <c r="CX20" s="626"/>
      <c r="CY20" s="627"/>
      <c r="CZ20" s="628">
        <v>100</v>
      </c>
      <c r="DA20" s="628"/>
      <c r="DB20" s="628"/>
      <c r="DC20" s="628"/>
      <c r="DD20" s="634">
        <v>1200076</v>
      </c>
      <c r="DE20" s="626"/>
      <c r="DF20" s="626"/>
      <c r="DG20" s="626"/>
      <c r="DH20" s="626"/>
      <c r="DI20" s="626"/>
      <c r="DJ20" s="626"/>
      <c r="DK20" s="626"/>
      <c r="DL20" s="626"/>
      <c r="DM20" s="626"/>
      <c r="DN20" s="626"/>
      <c r="DO20" s="626"/>
      <c r="DP20" s="627"/>
      <c r="DQ20" s="634">
        <v>8337998</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2913</v>
      </c>
      <c r="S21" s="626"/>
      <c r="T21" s="626"/>
      <c r="U21" s="626"/>
      <c r="V21" s="626"/>
      <c r="W21" s="626"/>
      <c r="X21" s="626"/>
      <c r="Y21" s="627"/>
      <c r="Z21" s="628">
        <v>0</v>
      </c>
      <c r="AA21" s="628"/>
      <c r="AB21" s="628"/>
      <c r="AC21" s="628"/>
      <c r="AD21" s="629">
        <v>2913</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44670</v>
      </c>
      <c r="S22" s="626"/>
      <c r="T22" s="626"/>
      <c r="U22" s="626"/>
      <c r="V22" s="626"/>
      <c r="W22" s="626"/>
      <c r="X22" s="626"/>
      <c r="Y22" s="627"/>
      <c r="Z22" s="628">
        <v>0.3</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380248</v>
      </c>
      <c r="S23" s="626"/>
      <c r="T23" s="626"/>
      <c r="U23" s="626"/>
      <c r="V23" s="626"/>
      <c r="W23" s="626"/>
      <c r="X23" s="626"/>
      <c r="Y23" s="627"/>
      <c r="Z23" s="628">
        <v>2.9</v>
      </c>
      <c r="AA23" s="628"/>
      <c r="AB23" s="628"/>
      <c r="AC23" s="628"/>
      <c r="AD23" s="629">
        <v>73905</v>
      </c>
      <c r="AE23" s="629"/>
      <c r="AF23" s="629"/>
      <c r="AG23" s="629"/>
      <c r="AH23" s="629"/>
      <c r="AI23" s="629"/>
      <c r="AJ23" s="629"/>
      <c r="AK23" s="629"/>
      <c r="AL23" s="630">
        <v>1.1000000000000001</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91348</v>
      </c>
      <c r="BH23" s="626"/>
      <c r="BI23" s="626"/>
      <c r="BJ23" s="626"/>
      <c r="BK23" s="626"/>
      <c r="BL23" s="626"/>
      <c r="BM23" s="626"/>
      <c r="BN23" s="627"/>
      <c r="BO23" s="628">
        <v>4.4000000000000004</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67686</v>
      </c>
      <c r="S24" s="626"/>
      <c r="T24" s="626"/>
      <c r="U24" s="626"/>
      <c r="V24" s="626"/>
      <c r="W24" s="626"/>
      <c r="X24" s="626"/>
      <c r="Y24" s="627"/>
      <c r="Z24" s="628">
        <v>0.5</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4447120</v>
      </c>
      <c r="CS24" s="615"/>
      <c r="CT24" s="615"/>
      <c r="CU24" s="615"/>
      <c r="CV24" s="615"/>
      <c r="CW24" s="615"/>
      <c r="CX24" s="615"/>
      <c r="CY24" s="616"/>
      <c r="CZ24" s="652">
        <v>35.4</v>
      </c>
      <c r="DA24" s="653"/>
      <c r="DB24" s="653"/>
      <c r="DC24" s="654"/>
      <c r="DD24" s="651">
        <v>2878984</v>
      </c>
      <c r="DE24" s="615"/>
      <c r="DF24" s="615"/>
      <c r="DG24" s="615"/>
      <c r="DH24" s="615"/>
      <c r="DI24" s="615"/>
      <c r="DJ24" s="615"/>
      <c r="DK24" s="616"/>
      <c r="DL24" s="651">
        <v>2754801</v>
      </c>
      <c r="DM24" s="615"/>
      <c r="DN24" s="615"/>
      <c r="DO24" s="615"/>
      <c r="DP24" s="615"/>
      <c r="DQ24" s="615"/>
      <c r="DR24" s="615"/>
      <c r="DS24" s="615"/>
      <c r="DT24" s="615"/>
      <c r="DU24" s="615"/>
      <c r="DV24" s="616"/>
      <c r="DW24" s="619">
        <v>39.6</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1380799</v>
      </c>
      <c r="S25" s="626"/>
      <c r="T25" s="626"/>
      <c r="U25" s="626"/>
      <c r="V25" s="626"/>
      <c r="W25" s="626"/>
      <c r="X25" s="626"/>
      <c r="Y25" s="627"/>
      <c r="Z25" s="628">
        <v>10.6</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1564580</v>
      </c>
      <c r="CS25" s="657"/>
      <c r="CT25" s="657"/>
      <c r="CU25" s="657"/>
      <c r="CV25" s="657"/>
      <c r="CW25" s="657"/>
      <c r="CX25" s="657"/>
      <c r="CY25" s="658"/>
      <c r="CZ25" s="659">
        <v>12.4</v>
      </c>
      <c r="DA25" s="660"/>
      <c r="DB25" s="660"/>
      <c r="DC25" s="661"/>
      <c r="DD25" s="634">
        <v>1430335</v>
      </c>
      <c r="DE25" s="657"/>
      <c r="DF25" s="657"/>
      <c r="DG25" s="657"/>
      <c r="DH25" s="657"/>
      <c r="DI25" s="657"/>
      <c r="DJ25" s="657"/>
      <c r="DK25" s="658"/>
      <c r="DL25" s="634">
        <v>1324975</v>
      </c>
      <c r="DM25" s="657"/>
      <c r="DN25" s="657"/>
      <c r="DO25" s="657"/>
      <c r="DP25" s="657"/>
      <c r="DQ25" s="657"/>
      <c r="DR25" s="657"/>
      <c r="DS25" s="657"/>
      <c r="DT25" s="657"/>
      <c r="DU25" s="657"/>
      <c r="DV25" s="658"/>
      <c r="DW25" s="630">
        <v>19</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912206</v>
      </c>
      <c r="CS26" s="626"/>
      <c r="CT26" s="626"/>
      <c r="CU26" s="626"/>
      <c r="CV26" s="626"/>
      <c r="CW26" s="626"/>
      <c r="CX26" s="626"/>
      <c r="CY26" s="627"/>
      <c r="CZ26" s="659">
        <v>7.3</v>
      </c>
      <c r="DA26" s="660"/>
      <c r="DB26" s="660"/>
      <c r="DC26" s="661"/>
      <c r="DD26" s="634">
        <v>836225</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516321</v>
      </c>
      <c r="S27" s="626"/>
      <c r="T27" s="626"/>
      <c r="U27" s="626"/>
      <c r="V27" s="626"/>
      <c r="W27" s="626"/>
      <c r="X27" s="626"/>
      <c r="Y27" s="627"/>
      <c r="Z27" s="628">
        <v>4</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2089792</v>
      </c>
      <c r="BH27" s="626"/>
      <c r="BI27" s="626"/>
      <c r="BJ27" s="626"/>
      <c r="BK27" s="626"/>
      <c r="BL27" s="626"/>
      <c r="BM27" s="626"/>
      <c r="BN27" s="627"/>
      <c r="BO27" s="628">
        <v>100</v>
      </c>
      <c r="BP27" s="628"/>
      <c r="BQ27" s="628"/>
      <c r="BR27" s="628"/>
      <c r="BS27" s="634">
        <v>91844</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1658881</v>
      </c>
      <c r="CS27" s="657"/>
      <c r="CT27" s="657"/>
      <c r="CU27" s="657"/>
      <c r="CV27" s="657"/>
      <c r="CW27" s="657"/>
      <c r="CX27" s="657"/>
      <c r="CY27" s="658"/>
      <c r="CZ27" s="659">
        <v>13.2</v>
      </c>
      <c r="DA27" s="660"/>
      <c r="DB27" s="660"/>
      <c r="DC27" s="661"/>
      <c r="DD27" s="634">
        <v>359832</v>
      </c>
      <c r="DE27" s="657"/>
      <c r="DF27" s="657"/>
      <c r="DG27" s="657"/>
      <c r="DH27" s="657"/>
      <c r="DI27" s="657"/>
      <c r="DJ27" s="657"/>
      <c r="DK27" s="658"/>
      <c r="DL27" s="634">
        <v>341009</v>
      </c>
      <c r="DM27" s="657"/>
      <c r="DN27" s="657"/>
      <c r="DO27" s="657"/>
      <c r="DP27" s="657"/>
      <c r="DQ27" s="657"/>
      <c r="DR27" s="657"/>
      <c r="DS27" s="657"/>
      <c r="DT27" s="657"/>
      <c r="DU27" s="657"/>
      <c r="DV27" s="658"/>
      <c r="DW27" s="630">
        <v>4.9000000000000004</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90333</v>
      </c>
      <c r="S28" s="626"/>
      <c r="T28" s="626"/>
      <c r="U28" s="626"/>
      <c r="V28" s="626"/>
      <c r="W28" s="626"/>
      <c r="X28" s="626"/>
      <c r="Y28" s="627"/>
      <c r="Z28" s="628">
        <v>0.7</v>
      </c>
      <c r="AA28" s="628"/>
      <c r="AB28" s="628"/>
      <c r="AC28" s="628"/>
      <c r="AD28" s="629">
        <v>8668</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1223659</v>
      </c>
      <c r="CS28" s="626"/>
      <c r="CT28" s="626"/>
      <c r="CU28" s="626"/>
      <c r="CV28" s="626"/>
      <c r="CW28" s="626"/>
      <c r="CX28" s="626"/>
      <c r="CY28" s="627"/>
      <c r="CZ28" s="659">
        <v>9.6999999999999993</v>
      </c>
      <c r="DA28" s="660"/>
      <c r="DB28" s="660"/>
      <c r="DC28" s="661"/>
      <c r="DD28" s="634">
        <v>1088817</v>
      </c>
      <c r="DE28" s="626"/>
      <c r="DF28" s="626"/>
      <c r="DG28" s="626"/>
      <c r="DH28" s="626"/>
      <c r="DI28" s="626"/>
      <c r="DJ28" s="626"/>
      <c r="DK28" s="627"/>
      <c r="DL28" s="634">
        <v>1088817</v>
      </c>
      <c r="DM28" s="626"/>
      <c r="DN28" s="626"/>
      <c r="DO28" s="626"/>
      <c r="DP28" s="626"/>
      <c r="DQ28" s="626"/>
      <c r="DR28" s="626"/>
      <c r="DS28" s="626"/>
      <c r="DT28" s="626"/>
      <c r="DU28" s="626"/>
      <c r="DV28" s="627"/>
      <c r="DW28" s="630">
        <v>15.6</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158801</v>
      </c>
      <c r="S29" s="626"/>
      <c r="T29" s="626"/>
      <c r="U29" s="626"/>
      <c r="V29" s="626"/>
      <c r="W29" s="626"/>
      <c r="X29" s="626"/>
      <c r="Y29" s="627"/>
      <c r="Z29" s="628">
        <v>1.2</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290</v>
      </c>
      <c r="CG29" s="640"/>
      <c r="CH29" s="640"/>
      <c r="CI29" s="640"/>
      <c r="CJ29" s="640"/>
      <c r="CK29" s="640"/>
      <c r="CL29" s="640"/>
      <c r="CM29" s="640"/>
      <c r="CN29" s="640"/>
      <c r="CO29" s="640"/>
      <c r="CP29" s="640"/>
      <c r="CQ29" s="641"/>
      <c r="CR29" s="625">
        <v>1220873</v>
      </c>
      <c r="CS29" s="657"/>
      <c r="CT29" s="657"/>
      <c r="CU29" s="657"/>
      <c r="CV29" s="657"/>
      <c r="CW29" s="657"/>
      <c r="CX29" s="657"/>
      <c r="CY29" s="658"/>
      <c r="CZ29" s="659">
        <v>9.6999999999999993</v>
      </c>
      <c r="DA29" s="660"/>
      <c r="DB29" s="660"/>
      <c r="DC29" s="661"/>
      <c r="DD29" s="634">
        <v>1086031</v>
      </c>
      <c r="DE29" s="657"/>
      <c r="DF29" s="657"/>
      <c r="DG29" s="657"/>
      <c r="DH29" s="657"/>
      <c r="DI29" s="657"/>
      <c r="DJ29" s="657"/>
      <c r="DK29" s="658"/>
      <c r="DL29" s="634">
        <v>1086031</v>
      </c>
      <c r="DM29" s="657"/>
      <c r="DN29" s="657"/>
      <c r="DO29" s="657"/>
      <c r="DP29" s="657"/>
      <c r="DQ29" s="657"/>
      <c r="DR29" s="657"/>
      <c r="DS29" s="657"/>
      <c r="DT29" s="657"/>
      <c r="DU29" s="657"/>
      <c r="DV29" s="658"/>
      <c r="DW29" s="630">
        <v>15.6</v>
      </c>
      <c r="DX29" s="655"/>
      <c r="DY29" s="655"/>
      <c r="DZ29" s="655"/>
      <c r="EA29" s="655"/>
      <c r="EB29" s="655"/>
      <c r="EC29" s="656"/>
    </row>
    <row r="30" spans="2:133" ht="11.25" customHeight="1" x14ac:dyDescent="0.15">
      <c r="B30" s="622" t="s">
        <v>291</v>
      </c>
      <c r="C30" s="623"/>
      <c r="D30" s="623"/>
      <c r="E30" s="623"/>
      <c r="F30" s="623"/>
      <c r="G30" s="623"/>
      <c r="H30" s="623"/>
      <c r="I30" s="623"/>
      <c r="J30" s="623"/>
      <c r="K30" s="623"/>
      <c r="L30" s="623"/>
      <c r="M30" s="623"/>
      <c r="N30" s="623"/>
      <c r="O30" s="623"/>
      <c r="P30" s="623"/>
      <c r="Q30" s="624"/>
      <c r="R30" s="625">
        <v>471121</v>
      </c>
      <c r="S30" s="626"/>
      <c r="T30" s="626"/>
      <c r="U30" s="626"/>
      <c r="V30" s="626"/>
      <c r="W30" s="626"/>
      <c r="X30" s="626"/>
      <c r="Y30" s="627"/>
      <c r="Z30" s="628">
        <v>3.6</v>
      </c>
      <c r="AA30" s="628"/>
      <c r="AB30" s="628"/>
      <c r="AC30" s="628"/>
      <c r="AD30" s="629" t="s">
        <v>112</v>
      </c>
      <c r="AE30" s="629"/>
      <c r="AF30" s="629"/>
      <c r="AG30" s="629"/>
      <c r="AH30" s="629"/>
      <c r="AI30" s="629"/>
      <c r="AJ30" s="629"/>
      <c r="AK30" s="629"/>
      <c r="AL30" s="630" t="s">
        <v>112</v>
      </c>
      <c r="AM30" s="631"/>
      <c r="AN30" s="631"/>
      <c r="AO30" s="632"/>
      <c r="AP30" s="671" t="s">
        <v>292</v>
      </c>
      <c r="AQ30" s="672"/>
      <c r="AR30" s="672"/>
      <c r="AS30" s="672"/>
      <c r="AT30" s="677" t="s">
        <v>293</v>
      </c>
      <c r="AU30" s="184"/>
      <c r="AV30" s="184"/>
      <c r="AW30" s="184"/>
      <c r="AX30" s="611" t="s">
        <v>171</v>
      </c>
      <c r="AY30" s="612"/>
      <c r="AZ30" s="612"/>
      <c r="BA30" s="612"/>
      <c r="BB30" s="612"/>
      <c r="BC30" s="612"/>
      <c r="BD30" s="612"/>
      <c r="BE30" s="612"/>
      <c r="BF30" s="613"/>
      <c r="BG30" s="683">
        <v>99.7</v>
      </c>
      <c r="BH30" s="684"/>
      <c r="BI30" s="684"/>
      <c r="BJ30" s="684"/>
      <c r="BK30" s="684"/>
      <c r="BL30" s="684"/>
      <c r="BM30" s="620">
        <v>98.2</v>
      </c>
      <c r="BN30" s="684"/>
      <c r="BO30" s="684"/>
      <c r="BP30" s="684"/>
      <c r="BQ30" s="685"/>
      <c r="BR30" s="683">
        <v>99.5</v>
      </c>
      <c r="BS30" s="684"/>
      <c r="BT30" s="684"/>
      <c r="BU30" s="684"/>
      <c r="BV30" s="684"/>
      <c r="BW30" s="684"/>
      <c r="BX30" s="620">
        <v>97.5</v>
      </c>
      <c r="BY30" s="684"/>
      <c r="BZ30" s="684"/>
      <c r="CA30" s="684"/>
      <c r="CB30" s="685"/>
      <c r="CD30" s="688"/>
      <c r="CE30" s="689"/>
      <c r="CF30" s="639" t="s">
        <v>294</v>
      </c>
      <c r="CG30" s="640"/>
      <c r="CH30" s="640"/>
      <c r="CI30" s="640"/>
      <c r="CJ30" s="640"/>
      <c r="CK30" s="640"/>
      <c r="CL30" s="640"/>
      <c r="CM30" s="640"/>
      <c r="CN30" s="640"/>
      <c r="CO30" s="640"/>
      <c r="CP30" s="640"/>
      <c r="CQ30" s="641"/>
      <c r="CR30" s="625">
        <v>1116333</v>
      </c>
      <c r="CS30" s="626"/>
      <c r="CT30" s="626"/>
      <c r="CU30" s="626"/>
      <c r="CV30" s="626"/>
      <c r="CW30" s="626"/>
      <c r="CX30" s="626"/>
      <c r="CY30" s="627"/>
      <c r="CZ30" s="659">
        <v>8.9</v>
      </c>
      <c r="DA30" s="660"/>
      <c r="DB30" s="660"/>
      <c r="DC30" s="661"/>
      <c r="DD30" s="634">
        <v>1010647</v>
      </c>
      <c r="DE30" s="626"/>
      <c r="DF30" s="626"/>
      <c r="DG30" s="626"/>
      <c r="DH30" s="626"/>
      <c r="DI30" s="626"/>
      <c r="DJ30" s="626"/>
      <c r="DK30" s="627"/>
      <c r="DL30" s="634">
        <v>1010647</v>
      </c>
      <c r="DM30" s="626"/>
      <c r="DN30" s="626"/>
      <c r="DO30" s="626"/>
      <c r="DP30" s="626"/>
      <c r="DQ30" s="626"/>
      <c r="DR30" s="626"/>
      <c r="DS30" s="626"/>
      <c r="DT30" s="626"/>
      <c r="DU30" s="626"/>
      <c r="DV30" s="627"/>
      <c r="DW30" s="630">
        <v>14.5</v>
      </c>
      <c r="DX30" s="655"/>
      <c r="DY30" s="655"/>
      <c r="DZ30" s="655"/>
      <c r="EA30" s="655"/>
      <c r="EB30" s="655"/>
      <c r="EC30" s="656"/>
    </row>
    <row r="31" spans="2:133" ht="11.25" customHeight="1" x14ac:dyDescent="0.15">
      <c r="B31" s="622" t="s">
        <v>295</v>
      </c>
      <c r="C31" s="623"/>
      <c r="D31" s="623"/>
      <c r="E31" s="623"/>
      <c r="F31" s="623"/>
      <c r="G31" s="623"/>
      <c r="H31" s="623"/>
      <c r="I31" s="623"/>
      <c r="J31" s="623"/>
      <c r="K31" s="623"/>
      <c r="L31" s="623"/>
      <c r="M31" s="623"/>
      <c r="N31" s="623"/>
      <c r="O31" s="623"/>
      <c r="P31" s="623"/>
      <c r="Q31" s="624"/>
      <c r="R31" s="625">
        <v>432491</v>
      </c>
      <c r="S31" s="626"/>
      <c r="T31" s="626"/>
      <c r="U31" s="626"/>
      <c r="V31" s="626"/>
      <c r="W31" s="626"/>
      <c r="X31" s="626"/>
      <c r="Y31" s="627"/>
      <c r="Z31" s="628">
        <v>3.3</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99.7</v>
      </c>
      <c r="BH31" s="657"/>
      <c r="BI31" s="657"/>
      <c r="BJ31" s="657"/>
      <c r="BK31" s="657"/>
      <c r="BL31" s="657"/>
      <c r="BM31" s="631">
        <v>98.4</v>
      </c>
      <c r="BN31" s="681"/>
      <c r="BO31" s="681"/>
      <c r="BP31" s="681"/>
      <c r="BQ31" s="682"/>
      <c r="BR31" s="680">
        <v>99.6</v>
      </c>
      <c r="BS31" s="657"/>
      <c r="BT31" s="657"/>
      <c r="BU31" s="657"/>
      <c r="BV31" s="657"/>
      <c r="BW31" s="657"/>
      <c r="BX31" s="631">
        <v>97.8</v>
      </c>
      <c r="BY31" s="681"/>
      <c r="BZ31" s="681"/>
      <c r="CA31" s="681"/>
      <c r="CB31" s="682"/>
      <c r="CD31" s="688"/>
      <c r="CE31" s="689"/>
      <c r="CF31" s="639" t="s">
        <v>298</v>
      </c>
      <c r="CG31" s="640"/>
      <c r="CH31" s="640"/>
      <c r="CI31" s="640"/>
      <c r="CJ31" s="640"/>
      <c r="CK31" s="640"/>
      <c r="CL31" s="640"/>
      <c r="CM31" s="640"/>
      <c r="CN31" s="640"/>
      <c r="CO31" s="640"/>
      <c r="CP31" s="640"/>
      <c r="CQ31" s="641"/>
      <c r="CR31" s="625">
        <v>104540</v>
      </c>
      <c r="CS31" s="657"/>
      <c r="CT31" s="657"/>
      <c r="CU31" s="657"/>
      <c r="CV31" s="657"/>
      <c r="CW31" s="657"/>
      <c r="CX31" s="657"/>
      <c r="CY31" s="658"/>
      <c r="CZ31" s="659">
        <v>0.8</v>
      </c>
      <c r="DA31" s="660"/>
      <c r="DB31" s="660"/>
      <c r="DC31" s="661"/>
      <c r="DD31" s="634">
        <v>75384</v>
      </c>
      <c r="DE31" s="657"/>
      <c r="DF31" s="657"/>
      <c r="DG31" s="657"/>
      <c r="DH31" s="657"/>
      <c r="DI31" s="657"/>
      <c r="DJ31" s="657"/>
      <c r="DK31" s="658"/>
      <c r="DL31" s="634">
        <v>75384</v>
      </c>
      <c r="DM31" s="657"/>
      <c r="DN31" s="657"/>
      <c r="DO31" s="657"/>
      <c r="DP31" s="657"/>
      <c r="DQ31" s="657"/>
      <c r="DR31" s="657"/>
      <c r="DS31" s="657"/>
      <c r="DT31" s="657"/>
      <c r="DU31" s="657"/>
      <c r="DV31" s="658"/>
      <c r="DW31" s="630">
        <v>1.1000000000000001</v>
      </c>
      <c r="DX31" s="655"/>
      <c r="DY31" s="655"/>
      <c r="DZ31" s="655"/>
      <c r="EA31" s="655"/>
      <c r="EB31" s="655"/>
      <c r="EC31" s="656"/>
    </row>
    <row r="32" spans="2:133" ht="11.25" customHeight="1" x14ac:dyDescent="0.15">
      <c r="B32" s="622" t="s">
        <v>299</v>
      </c>
      <c r="C32" s="623"/>
      <c r="D32" s="623"/>
      <c r="E32" s="623"/>
      <c r="F32" s="623"/>
      <c r="G32" s="623"/>
      <c r="H32" s="623"/>
      <c r="I32" s="623"/>
      <c r="J32" s="623"/>
      <c r="K32" s="623"/>
      <c r="L32" s="623"/>
      <c r="M32" s="623"/>
      <c r="N32" s="623"/>
      <c r="O32" s="623"/>
      <c r="P32" s="623"/>
      <c r="Q32" s="624"/>
      <c r="R32" s="625">
        <v>849326</v>
      </c>
      <c r="S32" s="626"/>
      <c r="T32" s="626"/>
      <c r="U32" s="626"/>
      <c r="V32" s="626"/>
      <c r="W32" s="626"/>
      <c r="X32" s="626"/>
      <c r="Y32" s="627"/>
      <c r="Z32" s="628">
        <v>6.5</v>
      </c>
      <c r="AA32" s="628"/>
      <c r="AB32" s="628"/>
      <c r="AC32" s="628"/>
      <c r="AD32" s="629">
        <v>2062</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99.7</v>
      </c>
      <c r="BH32" s="693"/>
      <c r="BI32" s="693"/>
      <c r="BJ32" s="693"/>
      <c r="BK32" s="693"/>
      <c r="BL32" s="693"/>
      <c r="BM32" s="694">
        <v>97.6</v>
      </c>
      <c r="BN32" s="693"/>
      <c r="BO32" s="693"/>
      <c r="BP32" s="693"/>
      <c r="BQ32" s="695"/>
      <c r="BR32" s="692">
        <v>99.3</v>
      </c>
      <c r="BS32" s="693"/>
      <c r="BT32" s="693"/>
      <c r="BU32" s="693"/>
      <c r="BV32" s="693"/>
      <c r="BW32" s="693"/>
      <c r="BX32" s="694">
        <v>96.7</v>
      </c>
      <c r="BY32" s="693"/>
      <c r="BZ32" s="693"/>
      <c r="CA32" s="693"/>
      <c r="CB32" s="695"/>
      <c r="CD32" s="690"/>
      <c r="CE32" s="691"/>
      <c r="CF32" s="639" t="s">
        <v>301</v>
      </c>
      <c r="CG32" s="640"/>
      <c r="CH32" s="640"/>
      <c r="CI32" s="640"/>
      <c r="CJ32" s="640"/>
      <c r="CK32" s="640"/>
      <c r="CL32" s="640"/>
      <c r="CM32" s="640"/>
      <c r="CN32" s="640"/>
      <c r="CO32" s="640"/>
      <c r="CP32" s="640"/>
      <c r="CQ32" s="641"/>
      <c r="CR32" s="625">
        <v>2786</v>
      </c>
      <c r="CS32" s="626"/>
      <c r="CT32" s="626"/>
      <c r="CU32" s="626"/>
      <c r="CV32" s="626"/>
      <c r="CW32" s="626"/>
      <c r="CX32" s="626"/>
      <c r="CY32" s="627"/>
      <c r="CZ32" s="659">
        <v>0</v>
      </c>
      <c r="DA32" s="660"/>
      <c r="DB32" s="660"/>
      <c r="DC32" s="661"/>
      <c r="DD32" s="634">
        <v>2786</v>
      </c>
      <c r="DE32" s="626"/>
      <c r="DF32" s="626"/>
      <c r="DG32" s="626"/>
      <c r="DH32" s="626"/>
      <c r="DI32" s="626"/>
      <c r="DJ32" s="626"/>
      <c r="DK32" s="627"/>
      <c r="DL32" s="634">
        <v>2786</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302</v>
      </c>
      <c r="C33" s="623"/>
      <c r="D33" s="623"/>
      <c r="E33" s="623"/>
      <c r="F33" s="623"/>
      <c r="G33" s="623"/>
      <c r="H33" s="623"/>
      <c r="I33" s="623"/>
      <c r="J33" s="623"/>
      <c r="K33" s="623"/>
      <c r="L33" s="623"/>
      <c r="M33" s="623"/>
      <c r="N33" s="623"/>
      <c r="O33" s="623"/>
      <c r="P33" s="623"/>
      <c r="Q33" s="624"/>
      <c r="R33" s="625">
        <v>1186800</v>
      </c>
      <c r="S33" s="626"/>
      <c r="T33" s="626"/>
      <c r="U33" s="626"/>
      <c r="V33" s="626"/>
      <c r="W33" s="626"/>
      <c r="X33" s="626"/>
      <c r="Y33" s="627"/>
      <c r="Z33" s="628">
        <v>9.1</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6586787</v>
      </c>
      <c r="CS33" s="657"/>
      <c r="CT33" s="657"/>
      <c r="CU33" s="657"/>
      <c r="CV33" s="657"/>
      <c r="CW33" s="657"/>
      <c r="CX33" s="657"/>
      <c r="CY33" s="658"/>
      <c r="CZ33" s="659">
        <v>52.4</v>
      </c>
      <c r="DA33" s="660"/>
      <c r="DB33" s="660"/>
      <c r="DC33" s="661"/>
      <c r="DD33" s="634">
        <v>4928446</v>
      </c>
      <c r="DE33" s="657"/>
      <c r="DF33" s="657"/>
      <c r="DG33" s="657"/>
      <c r="DH33" s="657"/>
      <c r="DI33" s="657"/>
      <c r="DJ33" s="657"/>
      <c r="DK33" s="658"/>
      <c r="DL33" s="634">
        <v>2867781</v>
      </c>
      <c r="DM33" s="657"/>
      <c r="DN33" s="657"/>
      <c r="DO33" s="657"/>
      <c r="DP33" s="657"/>
      <c r="DQ33" s="657"/>
      <c r="DR33" s="657"/>
      <c r="DS33" s="657"/>
      <c r="DT33" s="657"/>
      <c r="DU33" s="657"/>
      <c r="DV33" s="658"/>
      <c r="DW33" s="630">
        <v>41.2</v>
      </c>
      <c r="DX33" s="655"/>
      <c r="DY33" s="655"/>
      <c r="DZ33" s="655"/>
      <c r="EA33" s="655"/>
      <c r="EB33" s="655"/>
      <c r="EC33" s="656"/>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1289884</v>
      </c>
      <c r="CS34" s="626"/>
      <c r="CT34" s="626"/>
      <c r="CU34" s="626"/>
      <c r="CV34" s="626"/>
      <c r="CW34" s="626"/>
      <c r="CX34" s="626"/>
      <c r="CY34" s="627"/>
      <c r="CZ34" s="659">
        <v>10.3</v>
      </c>
      <c r="DA34" s="660"/>
      <c r="DB34" s="660"/>
      <c r="DC34" s="661"/>
      <c r="DD34" s="634">
        <v>962939</v>
      </c>
      <c r="DE34" s="626"/>
      <c r="DF34" s="626"/>
      <c r="DG34" s="626"/>
      <c r="DH34" s="626"/>
      <c r="DI34" s="626"/>
      <c r="DJ34" s="626"/>
      <c r="DK34" s="627"/>
      <c r="DL34" s="634">
        <v>726498</v>
      </c>
      <c r="DM34" s="626"/>
      <c r="DN34" s="626"/>
      <c r="DO34" s="626"/>
      <c r="DP34" s="626"/>
      <c r="DQ34" s="626"/>
      <c r="DR34" s="626"/>
      <c r="DS34" s="626"/>
      <c r="DT34" s="626"/>
      <c r="DU34" s="626"/>
      <c r="DV34" s="627"/>
      <c r="DW34" s="630">
        <v>10.4</v>
      </c>
      <c r="DX34" s="655"/>
      <c r="DY34" s="655"/>
      <c r="DZ34" s="655"/>
      <c r="EA34" s="655"/>
      <c r="EB34" s="655"/>
      <c r="EC34" s="656"/>
    </row>
    <row r="35" spans="2:133" ht="11.25" customHeight="1" x14ac:dyDescent="0.15">
      <c r="B35" s="622" t="s">
        <v>308</v>
      </c>
      <c r="C35" s="623"/>
      <c r="D35" s="623"/>
      <c r="E35" s="623"/>
      <c r="F35" s="623"/>
      <c r="G35" s="623"/>
      <c r="H35" s="623"/>
      <c r="I35" s="623"/>
      <c r="J35" s="623"/>
      <c r="K35" s="623"/>
      <c r="L35" s="623"/>
      <c r="M35" s="623"/>
      <c r="N35" s="623"/>
      <c r="O35" s="623"/>
      <c r="P35" s="623"/>
      <c r="Q35" s="624"/>
      <c r="R35" s="625">
        <v>305200</v>
      </c>
      <c r="S35" s="626"/>
      <c r="T35" s="626"/>
      <c r="U35" s="626"/>
      <c r="V35" s="626"/>
      <c r="W35" s="626"/>
      <c r="X35" s="626"/>
      <c r="Y35" s="627"/>
      <c r="Z35" s="628">
        <v>2.4</v>
      </c>
      <c r="AA35" s="628"/>
      <c r="AB35" s="628"/>
      <c r="AC35" s="628"/>
      <c r="AD35" s="629" t="s">
        <v>112</v>
      </c>
      <c r="AE35" s="629"/>
      <c r="AF35" s="629"/>
      <c r="AG35" s="629"/>
      <c r="AH35" s="629"/>
      <c r="AI35" s="629"/>
      <c r="AJ35" s="629"/>
      <c r="AK35" s="629"/>
      <c r="AL35" s="630" t="s">
        <v>112</v>
      </c>
      <c r="AM35" s="631"/>
      <c r="AN35" s="631"/>
      <c r="AO35" s="632"/>
      <c r="AP35" s="188"/>
      <c r="AQ35" s="636" t="s">
        <v>309</v>
      </c>
      <c r="AR35" s="637"/>
      <c r="AS35" s="637"/>
      <c r="AT35" s="637"/>
      <c r="AU35" s="637"/>
      <c r="AV35" s="637"/>
      <c r="AW35" s="637"/>
      <c r="AX35" s="637"/>
      <c r="AY35" s="638"/>
      <c r="AZ35" s="614">
        <v>2432123</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-64547</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193850</v>
      </c>
      <c r="CS35" s="657"/>
      <c r="CT35" s="657"/>
      <c r="CU35" s="657"/>
      <c r="CV35" s="657"/>
      <c r="CW35" s="657"/>
      <c r="CX35" s="657"/>
      <c r="CY35" s="658"/>
      <c r="CZ35" s="659">
        <v>1.5</v>
      </c>
      <c r="DA35" s="660"/>
      <c r="DB35" s="660"/>
      <c r="DC35" s="661"/>
      <c r="DD35" s="634">
        <v>147552</v>
      </c>
      <c r="DE35" s="657"/>
      <c r="DF35" s="657"/>
      <c r="DG35" s="657"/>
      <c r="DH35" s="657"/>
      <c r="DI35" s="657"/>
      <c r="DJ35" s="657"/>
      <c r="DK35" s="658"/>
      <c r="DL35" s="634">
        <v>146518</v>
      </c>
      <c r="DM35" s="657"/>
      <c r="DN35" s="657"/>
      <c r="DO35" s="657"/>
      <c r="DP35" s="657"/>
      <c r="DQ35" s="657"/>
      <c r="DR35" s="657"/>
      <c r="DS35" s="657"/>
      <c r="DT35" s="657"/>
      <c r="DU35" s="657"/>
      <c r="DV35" s="658"/>
      <c r="DW35" s="630">
        <v>2.1</v>
      </c>
      <c r="DX35" s="655"/>
      <c r="DY35" s="655"/>
      <c r="DZ35" s="655"/>
      <c r="EA35" s="655"/>
      <c r="EB35" s="655"/>
      <c r="EC35" s="656"/>
    </row>
    <row r="36" spans="2:133" ht="11.25" customHeight="1" x14ac:dyDescent="0.15">
      <c r="B36" s="668" t="s">
        <v>312</v>
      </c>
      <c r="C36" s="669"/>
      <c r="D36" s="669"/>
      <c r="E36" s="669"/>
      <c r="F36" s="669"/>
      <c r="G36" s="669"/>
      <c r="H36" s="669"/>
      <c r="I36" s="669"/>
      <c r="J36" s="669"/>
      <c r="K36" s="669"/>
      <c r="L36" s="669"/>
      <c r="M36" s="669"/>
      <c r="N36" s="669"/>
      <c r="O36" s="669"/>
      <c r="P36" s="669"/>
      <c r="Q36" s="670"/>
      <c r="R36" s="697">
        <v>12981006</v>
      </c>
      <c r="S36" s="698"/>
      <c r="T36" s="698"/>
      <c r="U36" s="698"/>
      <c r="V36" s="698"/>
      <c r="W36" s="698"/>
      <c r="X36" s="698"/>
      <c r="Y36" s="699"/>
      <c r="Z36" s="700">
        <v>100</v>
      </c>
      <c r="AA36" s="700"/>
      <c r="AB36" s="700"/>
      <c r="AC36" s="700"/>
      <c r="AD36" s="701">
        <v>6655499</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1399342</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-120586</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2130215</v>
      </c>
      <c r="CS36" s="626"/>
      <c r="CT36" s="626"/>
      <c r="CU36" s="626"/>
      <c r="CV36" s="626"/>
      <c r="CW36" s="626"/>
      <c r="CX36" s="626"/>
      <c r="CY36" s="627"/>
      <c r="CZ36" s="659">
        <v>16.899999999999999</v>
      </c>
      <c r="DA36" s="660"/>
      <c r="DB36" s="660"/>
      <c r="DC36" s="661"/>
      <c r="DD36" s="634">
        <v>1924904</v>
      </c>
      <c r="DE36" s="626"/>
      <c r="DF36" s="626"/>
      <c r="DG36" s="626"/>
      <c r="DH36" s="626"/>
      <c r="DI36" s="626"/>
      <c r="DJ36" s="626"/>
      <c r="DK36" s="627"/>
      <c r="DL36" s="634">
        <v>1573702</v>
      </c>
      <c r="DM36" s="626"/>
      <c r="DN36" s="626"/>
      <c r="DO36" s="626"/>
      <c r="DP36" s="626"/>
      <c r="DQ36" s="626"/>
      <c r="DR36" s="626"/>
      <c r="DS36" s="626"/>
      <c r="DT36" s="626"/>
      <c r="DU36" s="626"/>
      <c r="DV36" s="627"/>
      <c r="DW36" s="630">
        <v>22.6</v>
      </c>
      <c r="DX36" s="655"/>
      <c r="DY36" s="655"/>
      <c r="DZ36" s="655"/>
      <c r="EA36" s="655"/>
      <c r="EB36" s="655"/>
      <c r="EC36" s="656"/>
    </row>
    <row r="37" spans="2:133" ht="11.25" customHeight="1" x14ac:dyDescent="0.15">
      <c r="AQ37" s="704" t="s">
        <v>316</v>
      </c>
      <c r="AR37" s="705"/>
      <c r="AS37" s="705"/>
      <c r="AT37" s="705"/>
      <c r="AU37" s="705"/>
      <c r="AV37" s="705"/>
      <c r="AW37" s="705"/>
      <c r="AX37" s="705"/>
      <c r="AY37" s="706"/>
      <c r="AZ37" s="625">
        <v>178369</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2680</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668059</v>
      </c>
      <c r="CS37" s="657"/>
      <c r="CT37" s="657"/>
      <c r="CU37" s="657"/>
      <c r="CV37" s="657"/>
      <c r="CW37" s="657"/>
      <c r="CX37" s="657"/>
      <c r="CY37" s="658"/>
      <c r="CZ37" s="659">
        <v>5.3</v>
      </c>
      <c r="DA37" s="660"/>
      <c r="DB37" s="660"/>
      <c r="DC37" s="661"/>
      <c r="DD37" s="634">
        <v>664159</v>
      </c>
      <c r="DE37" s="657"/>
      <c r="DF37" s="657"/>
      <c r="DG37" s="657"/>
      <c r="DH37" s="657"/>
      <c r="DI37" s="657"/>
      <c r="DJ37" s="657"/>
      <c r="DK37" s="658"/>
      <c r="DL37" s="634">
        <v>551508</v>
      </c>
      <c r="DM37" s="657"/>
      <c r="DN37" s="657"/>
      <c r="DO37" s="657"/>
      <c r="DP37" s="657"/>
      <c r="DQ37" s="657"/>
      <c r="DR37" s="657"/>
      <c r="DS37" s="657"/>
      <c r="DT37" s="657"/>
      <c r="DU37" s="657"/>
      <c r="DV37" s="658"/>
      <c r="DW37" s="630">
        <v>7.9</v>
      </c>
      <c r="DX37" s="655"/>
      <c r="DY37" s="655"/>
      <c r="DZ37" s="655"/>
      <c r="EA37" s="655"/>
      <c r="EB37" s="655"/>
      <c r="EC37" s="656"/>
    </row>
    <row r="38" spans="2:133" ht="11.25" customHeight="1" x14ac:dyDescent="0.15">
      <c r="AQ38" s="704" t="s">
        <v>319</v>
      </c>
      <c r="AR38" s="705"/>
      <c r="AS38" s="705"/>
      <c r="AT38" s="705"/>
      <c r="AU38" s="705"/>
      <c r="AV38" s="705"/>
      <c r="AW38" s="705"/>
      <c r="AX38" s="705"/>
      <c r="AY38" s="706"/>
      <c r="AZ38" s="625">
        <v>34406</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3919</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998375</v>
      </c>
      <c r="CS38" s="626"/>
      <c r="CT38" s="626"/>
      <c r="CU38" s="626"/>
      <c r="CV38" s="626"/>
      <c r="CW38" s="626"/>
      <c r="CX38" s="626"/>
      <c r="CY38" s="627"/>
      <c r="CZ38" s="659">
        <v>7.9</v>
      </c>
      <c r="DA38" s="660"/>
      <c r="DB38" s="660"/>
      <c r="DC38" s="661"/>
      <c r="DD38" s="634">
        <v>855219</v>
      </c>
      <c r="DE38" s="626"/>
      <c r="DF38" s="626"/>
      <c r="DG38" s="626"/>
      <c r="DH38" s="626"/>
      <c r="DI38" s="626"/>
      <c r="DJ38" s="626"/>
      <c r="DK38" s="627"/>
      <c r="DL38" s="634">
        <v>421063</v>
      </c>
      <c r="DM38" s="626"/>
      <c r="DN38" s="626"/>
      <c r="DO38" s="626"/>
      <c r="DP38" s="626"/>
      <c r="DQ38" s="626"/>
      <c r="DR38" s="626"/>
      <c r="DS38" s="626"/>
      <c r="DT38" s="626"/>
      <c r="DU38" s="626"/>
      <c r="DV38" s="627"/>
      <c r="DW38" s="630">
        <v>6</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t="s">
        <v>323</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74</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761387</v>
      </c>
      <c r="CS39" s="657"/>
      <c r="CT39" s="657"/>
      <c r="CU39" s="657"/>
      <c r="CV39" s="657"/>
      <c r="CW39" s="657"/>
      <c r="CX39" s="657"/>
      <c r="CY39" s="658"/>
      <c r="CZ39" s="659">
        <v>6.1</v>
      </c>
      <c r="DA39" s="660"/>
      <c r="DB39" s="660"/>
      <c r="DC39" s="661"/>
      <c r="DD39" s="634">
        <v>600000</v>
      </c>
      <c r="DE39" s="657"/>
      <c r="DF39" s="657"/>
      <c r="DG39" s="657"/>
      <c r="DH39" s="657"/>
      <c r="DI39" s="657"/>
      <c r="DJ39" s="657"/>
      <c r="DK39" s="658"/>
      <c r="DL39" s="634" t="s">
        <v>323</v>
      </c>
      <c r="DM39" s="657"/>
      <c r="DN39" s="657"/>
      <c r="DO39" s="657"/>
      <c r="DP39" s="657"/>
      <c r="DQ39" s="657"/>
      <c r="DR39" s="657"/>
      <c r="DS39" s="657"/>
      <c r="DT39" s="657"/>
      <c r="DU39" s="657"/>
      <c r="DV39" s="658"/>
      <c r="DW39" s="630" t="s">
        <v>323</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204435</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172</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1213076</v>
      </c>
      <c r="CS40" s="626"/>
      <c r="CT40" s="626"/>
      <c r="CU40" s="626"/>
      <c r="CV40" s="626"/>
      <c r="CW40" s="626"/>
      <c r="CX40" s="626"/>
      <c r="CY40" s="627"/>
      <c r="CZ40" s="659">
        <v>9.6999999999999993</v>
      </c>
      <c r="DA40" s="660"/>
      <c r="DB40" s="660"/>
      <c r="DC40" s="661"/>
      <c r="DD40" s="634">
        <v>437832</v>
      </c>
      <c r="DE40" s="626"/>
      <c r="DF40" s="626"/>
      <c r="DG40" s="626"/>
      <c r="DH40" s="626"/>
      <c r="DI40" s="626"/>
      <c r="DJ40" s="626"/>
      <c r="DK40" s="627"/>
      <c r="DL40" s="634" t="s">
        <v>323</v>
      </c>
      <c r="DM40" s="626"/>
      <c r="DN40" s="626"/>
      <c r="DO40" s="626"/>
      <c r="DP40" s="626"/>
      <c r="DQ40" s="626"/>
      <c r="DR40" s="626"/>
      <c r="DS40" s="626"/>
      <c r="DT40" s="626"/>
      <c r="DU40" s="626"/>
      <c r="DV40" s="627"/>
      <c r="DW40" s="630" t="s">
        <v>323</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615571</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439</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1535491</v>
      </c>
      <c r="CS42" s="626"/>
      <c r="CT42" s="626"/>
      <c r="CU42" s="626"/>
      <c r="CV42" s="626"/>
      <c r="CW42" s="626"/>
      <c r="CX42" s="626"/>
      <c r="CY42" s="627"/>
      <c r="CZ42" s="659">
        <v>12.2</v>
      </c>
      <c r="DA42" s="708"/>
      <c r="DB42" s="708"/>
      <c r="DC42" s="709"/>
      <c r="DD42" s="634">
        <v>530568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69290</v>
      </c>
      <c r="CS43" s="657"/>
      <c r="CT43" s="657"/>
      <c r="CU43" s="657"/>
      <c r="CV43" s="657"/>
      <c r="CW43" s="657"/>
      <c r="CX43" s="657"/>
      <c r="CY43" s="658"/>
      <c r="CZ43" s="659">
        <v>0.6</v>
      </c>
      <c r="DA43" s="660"/>
      <c r="DB43" s="660"/>
      <c r="DC43" s="661"/>
      <c r="DD43" s="634">
        <v>67591</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289</v>
      </c>
      <c r="CE44" s="732"/>
      <c r="CF44" s="622" t="s">
        <v>339</v>
      </c>
      <c r="CG44" s="623"/>
      <c r="CH44" s="623"/>
      <c r="CI44" s="623"/>
      <c r="CJ44" s="623"/>
      <c r="CK44" s="623"/>
      <c r="CL44" s="623"/>
      <c r="CM44" s="623"/>
      <c r="CN44" s="623"/>
      <c r="CO44" s="623"/>
      <c r="CP44" s="623"/>
      <c r="CQ44" s="624"/>
      <c r="CR44" s="625">
        <v>1200076</v>
      </c>
      <c r="CS44" s="626"/>
      <c r="CT44" s="626"/>
      <c r="CU44" s="626"/>
      <c r="CV44" s="626"/>
      <c r="CW44" s="626"/>
      <c r="CX44" s="626"/>
      <c r="CY44" s="627"/>
      <c r="CZ44" s="659">
        <v>9.5</v>
      </c>
      <c r="DA44" s="708"/>
      <c r="DB44" s="708"/>
      <c r="DC44" s="709"/>
      <c r="DD44" s="634">
        <v>471930</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296347</v>
      </c>
      <c r="CS45" s="657"/>
      <c r="CT45" s="657"/>
      <c r="CU45" s="657"/>
      <c r="CV45" s="657"/>
      <c r="CW45" s="657"/>
      <c r="CX45" s="657"/>
      <c r="CY45" s="658"/>
      <c r="CZ45" s="659">
        <v>2.4</v>
      </c>
      <c r="DA45" s="660"/>
      <c r="DB45" s="660"/>
      <c r="DC45" s="661"/>
      <c r="DD45" s="634">
        <v>9299</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903729</v>
      </c>
      <c r="CS46" s="626"/>
      <c r="CT46" s="626"/>
      <c r="CU46" s="626"/>
      <c r="CV46" s="626"/>
      <c r="CW46" s="626"/>
      <c r="CX46" s="626"/>
      <c r="CY46" s="627"/>
      <c r="CZ46" s="659">
        <v>7.2</v>
      </c>
      <c r="DA46" s="708"/>
      <c r="DB46" s="708"/>
      <c r="DC46" s="709"/>
      <c r="DD46" s="634">
        <v>462631</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v>335415</v>
      </c>
      <c r="CS47" s="657"/>
      <c r="CT47" s="657"/>
      <c r="CU47" s="657"/>
      <c r="CV47" s="657"/>
      <c r="CW47" s="657"/>
      <c r="CX47" s="657"/>
      <c r="CY47" s="658"/>
      <c r="CZ47" s="659">
        <v>2.7</v>
      </c>
      <c r="DA47" s="660"/>
      <c r="DB47" s="660"/>
      <c r="DC47" s="661"/>
      <c r="DD47" s="634">
        <v>58638</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12569398</v>
      </c>
      <c r="CS49" s="693"/>
      <c r="CT49" s="693"/>
      <c r="CU49" s="693"/>
      <c r="CV49" s="693"/>
      <c r="CW49" s="693"/>
      <c r="CX49" s="693"/>
      <c r="CY49" s="720"/>
      <c r="CZ49" s="721">
        <v>100</v>
      </c>
      <c r="DA49" s="722"/>
      <c r="DB49" s="722"/>
      <c r="DC49" s="723"/>
      <c r="DD49" s="724">
        <v>8337998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customSheetViews>
    <customSheetView guid="{FF4F40D1-5CDC-4B56-944D-EB8D6CB50D21}" showGridLines="0" fitToPage="1" hiddenRows="1" hiddenColumns="1">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s>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Z32" sqref="AZ32:BD32"/>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12981</v>
      </c>
      <c r="R7" s="755"/>
      <c r="S7" s="755"/>
      <c r="T7" s="755"/>
      <c r="U7" s="755"/>
      <c r="V7" s="755">
        <v>12569</v>
      </c>
      <c r="W7" s="755"/>
      <c r="X7" s="755"/>
      <c r="Y7" s="755"/>
      <c r="Z7" s="755"/>
      <c r="AA7" s="755">
        <f>Q7-V7</f>
        <v>412</v>
      </c>
      <c r="AB7" s="755"/>
      <c r="AC7" s="755"/>
      <c r="AD7" s="755"/>
      <c r="AE7" s="756"/>
      <c r="AF7" s="757">
        <v>411</v>
      </c>
      <c r="AG7" s="758"/>
      <c r="AH7" s="758"/>
      <c r="AI7" s="758"/>
      <c r="AJ7" s="759"/>
      <c r="AK7" s="794">
        <v>471</v>
      </c>
      <c r="AL7" s="795"/>
      <c r="AM7" s="795"/>
      <c r="AN7" s="795"/>
      <c r="AO7" s="795"/>
      <c r="AP7" s="795">
        <v>12025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548</v>
      </c>
      <c r="BS7" s="798" t="s">
        <v>536</v>
      </c>
      <c r="BT7" s="799"/>
      <c r="BU7" s="799"/>
      <c r="BV7" s="799"/>
      <c r="BW7" s="799"/>
      <c r="BX7" s="799"/>
      <c r="BY7" s="799"/>
      <c r="BZ7" s="799"/>
      <c r="CA7" s="799"/>
      <c r="CB7" s="799"/>
      <c r="CC7" s="799"/>
      <c r="CD7" s="799"/>
      <c r="CE7" s="799"/>
      <c r="CF7" s="799"/>
      <c r="CG7" s="800"/>
      <c r="CH7" s="791">
        <v>-46</v>
      </c>
      <c r="CI7" s="792"/>
      <c r="CJ7" s="792"/>
      <c r="CK7" s="792"/>
      <c r="CL7" s="793"/>
      <c r="CM7" s="791">
        <v>-604</v>
      </c>
      <c r="CN7" s="792"/>
      <c r="CO7" s="792"/>
      <c r="CP7" s="792"/>
      <c r="CQ7" s="793"/>
      <c r="CR7" s="791">
        <v>10</v>
      </c>
      <c r="CS7" s="792"/>
      <c r="CT7" s="792"/>
      <c r="CU7" s="792"/>
      <c r="CV7" s="793"/>
      <c r="CW7" s="791">
        <v>6</v>
      </c>
      <c r="CX7" s="792"/>
      <c r="CY7" s="792"/>
      <c r="CZ7" s="792"/>
      <c r="DA7" s="793"/>
      <c r="DB7" s="791" t="s">
        <v>547</v>
      </c>
      <c r="DC7" s="792"/>
      <c r="DD7" s="792"/>
      <c r="DE7" s="792"/>
      <c r="DF7" s="793"/>
      <c r="DG7" s="791">
        <v>1305</v>
      </c>
      <c r="DH7" s="792"/>
      <c r="DI7" s="792"/>
      <c r="DJ7" s="792"/>
      <c r="DK7" s="793"/>
      <c r="DL7" s="791" t="s">
        <v>545</v>
      </c>
      <c r="DM7" s="792"/>
      <c r="DN7" s="792"/>
      <c r="DO7" s="792"/>
      <c r="DP7" s="793"/>
      <c r="DQ7" s="791">
        <v>670</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537</v>
      </c>
      <c r="BT8" s="789"/>
      <c r="BU8" s="789"/>
      <c r="BV8" s="789"/>
      <c r="BW8" s="789"/>
      <c r="BX8" s="789"/>
      <c r="BY8" s="789"/>
      <c r="BZ8" s="789"/>
      <c r="CA8" s="789"/>
      <c r="CB8" s="789"/>
      <c r="CC8" s="789"/>
      <c r="CD8" s="789"/>
      <c r="CE8" s="789"/>
      <c r="CF8" s="789"/>
      <c r="CG8" s="790"/>
      <c r="CH8" s="801">
        <v>43</v>
      </c>
      <c r="CI8" s="802"/>
      <c r="CJ8" s="802"/>
      <c r="CK8" s="802"/>
      <c r="CL8" s="803"/>
      <c r="CM8" s="801">
        <v>8</v>
      </c>
      <c r="CN8" s="802"/>
      <c r="CO8" s="802"/>
      <c r="CP8" s="802"/>
      <c r="CQ8" s="803"/>
      <c r="CR8" s="801">
        <v>1</v>
      </c>
      <c r="CS8" s="802"/>
      <c r="CT8" s="802"/>
      <c r="CU8" s="802"/>
      <c r="CV8" s="803"/>
      <c r="CW8" s="801" t="s">
        <v>545</v>
      </c>
      <c r="CX8" s="802"/>
      <c r="CY8" s="802"/>
      <c r="CZ8" s="802"/>
      <c r="DA8" s="803"/>
      <c r="DB8" s="801" t="s">
        <v>546</v>
      </c>
      <c r="DC8" s="802"/>
      <c r="DD8" s="802"/>
      <c r="DE8" s="802"/>
      <c r="DF8" s="803"/>
      <c r="DG8" s="801" t="s">
        <v>545</v>
      </c>
      <c r="DH8" s="802"/>
      <c r="DI8" s="802"/>
      <c r="DJ8" s="802"/>
      <c r="DK8" s="803"/>
      <c r="DL8" s="801" t="s">
        <v>546</v>
      </c>
      <c r="DM8" s="802"/>
      <c r="DN8" s="802"/>
      <c r="DO8" s="802"/>
      <c r="DP8" s="803"/>
      <c r="DQ8" s="801" t="s">
        <v>547</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411</v>
      </c>
      <c r="AG23" s="814"/>
      <c r="AH23" s="814"/>
      <c r="AI23" s="814"/>
      <c r="AJ23" s="817"/>
      <c r="AK23" s="818"/>
      <c r="AL23" s="819"/>
      <c r="AM23" s="819"/>
      <c r="AN23" s="819"/>
      <c r="AO23" s="819"/>
      <c r="AP23" s="814"/>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2654</v>
      </c>
      <c r="R28" s="843"/>
      <c r="S28" s="843"/>
      <c r="T28" s="843"/>
      <c r="U28" s="843"/>
      <c r="V28" s="843">
        <v>2718</v>
      </c>
      <c r="W28" s="843"/>
      <c r="X28" s="843"/>
      <c r="Y28" s="843"/>
      <c r="Z28" s="843"/>
      <c r="AA28" s="843">
        <f>Q28-V28</f>
        <v>-64</v>
      </c>
      <c r="AB28" s="843"/>
      <c r="AC28" s="843"/>
      <c r="AD28" s="843"/>
      <c r="AE28" s="844"/>
      <c r="AF28" s="845">
        <v>-65</v>
      </c>
      <c r="AG28" s="843"/>
      <c r="AH28" s="843"/>
      <c r="AI28" s="843"/>
      <c r="AJ28" s="846"/>
      <c r="AK28" s="847">
        <v>204</v>
      </c>
      <c r="AL28" s="838"/>
      <c r="AM28" s="838"/>
      <c r="AN28" s="838"/>
      <c r="AO28" s="838"/>
      <c r="AP28" s="838" t="s">
        <v>550</v>
      </c>
      <c r="AQ28" s="838"/>
      <c r="AR28" s="838"/>
      <c r="AS28" s="838"/>
      <c r="AT28" s="838"/>
      <c r="AU28" s="838" t="s">
        <v>551</v>
      </c>
      <c r="AV28" s="838"/>
      <c r="AW28" s="838"/>
      <c r="AX28" s="838"/>
      <c r="AY28" s="838"/>
      <c r="AZ28" s="839" t="s">
        <v>549</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1771</v>
      </c>
      <c r="R29" s="779"/>
      <c r="S29" s="779"/>
      <c r="T29" s="779"/>
      <c r="U29" s="779"/>
      <c r="V29" s="779">
        <v>1725</v>
      </c>
      <c r="W29" s="779"/>
      <c r="X29" s="779"/>
      <c r="Y29" s="779"/>
      <c r="Z29" s="779"/>
      <c r="AA29" s="843">
        <f t="shared" ref="AA29:AA32" si="0">Q29-V29</f>
        <v>46</v>
      </c>
      <c r="AB29" s="843"/>
      <c r="AC29" s="843"/>
      <c r="AD29" s="843"/>
      <c r="AE29" s="844"/>
      <c r="AF29" s="781">
        <v>46</v>
      </c>
      <c r="AG29" s="782"/>
      <c r="AH29" s="782"/>
      <c r="AI29" s="782"/>
      <c r="AJ29" s="783"/>
      <c r="AK29" s="850">
        <v>229</v>
      </c>
      <c r="AL29" s="851"/>
      <c r="AM29" s="851"/>
      <c r="AN29" s="851"/>
      <c r="AO29" s="851"/>
      <c r="AP29" s="851" t="s">
        <v>550</v>
      </c>
      <c r="AQ29" s="851"/>
      <c r="AR29" s="851"/>
      <c r="AS29" s="851"/>
      <c r="AT29" s="851"/>
      <c r="AU29" s="851" t="s">
        <v>552</v>
      </c>
      <c r="AV29" s="851"/>
      <c r="AW29" s="851"/>
      <c r="AX29" s="851"/>
      <c r="AY29" s="851"/>
      <c r="AZ29" s="852" t="s">
        <v>550</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285</v>
      </c>
      <c r="R30" s="779"/>
      <c r="S30" s="779"/>
      <c r="T30" s="779"/>
      <c r="U30" s="779"/>
      <c r="V30" s="779">
        <v>285</v>
      </c>
      <c r="W30" s="779"/>
      <c r="X30" s="779"/>
      <c r="Y30" s="779"/>
      <c r="Z30" s="779"/>
      <c r="AA30" s="843">
        <f t="shared" si="0"/>
        <v>0</v>
      </c>
      <c r="AB30" s="843"/>
      <c r="AC30" s="843"/>
      <c r="AD30" s="843"/>
      <c r="AE30" s="844"/>
      <c r="AF30" s="781">
        <v>0</v>
      </c>
      <c r="AG30" s="782"/>
      <c r="AH30" s="782"/>
      <c r="AI30" s="782"/>
      <c r="AJ30" s="783"/>
      <c r="AK30" s="850">
        <v>348</v>
      </c>
      <c r="AL30" s="851"/>
      <c r="AM30" s="851"/>
      <c r="AN30" s="851"/>
      <c r="AO30" s="851"/>
      <c r="AP30" s="851" t="s">
        <v>550</v>
      </c>
      <c r="AQ30" s="851"/>
      <c r="AR30" s="851"/>
      <c r="AS30" s="851"/>
      <c r="AT30" s="851"/>
      <c r="AU30" s="851" t="s">
        <v>550</v>
      </c>
      <c r="AV30" s="851"/>
      <c r="AW30" s="851"/>
      <c r="AX30" s="851"/>
      <c r="AY30" s="851"/>
      <c r="AZ30" s="852" t="s">
        <v>550</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12553</v>
      </c>
      <c r="R31" s="779"/>
      <c r="S31" s="779"/>
      <c r="T31" s="779"/>
      <c r="U31" s="779"/>
      <c r="V31" s="779">
        <v>13241</v>
      </c>
      <c r="W31" s="779"/>
      <c r="X31" s="779"/>
      <c r="Y31" s="779"/>
      <c r="Z31" s="779"/>
      <c r="AA31" s="843">
        <f t="shared" si="0"/>
        <v>-688</v>
      </c>
      <c r="AB31" s="843"/>
      <c r="AC31" s="843"/>
      <c r="AD31" s="843"/>
      <c r="AE31" s="844"/>
      <c r="AF31" s="781">
        <v>3026</v>
      </c>
      <c r="AG31" s="782"/>
      <c r="AH31" s="782"/>
      <c r="AI31" s="782"/>
      <c r="AJ31" s="783"/>
      <c r="AK31" s="850">
        <v>1399</v>
      </c>
      <c r="AL31" s="851"/>
      <c r="AM31" s="851"/>
      <c r="AN31" s="851"/>
      <c r="AO31" s="851"/>
      <c r="AP31" s="851">
        <v>14054</v>
      </c>
      <c r="AQ31" s="851"/>
      <c r="AR31" s="851"/>
      <c r="AS31" s="851"/>
      <c r="AT31" s="851"/>
      <c r="AU31" s="851">
        <v>7359</v>
      </c>
      <c r="AV31" s="851"/>
      <c r="AW31" s="851"/>
      <c r="AX31" s="851"/>
      <c r="AY31" s="851"/>
      <c r="AZ31" s="852" t="s">
        <v>550</v>
      </c>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782822</v>
      </c>
      <c r="R32" s="779"/>
      <c r="S32" s="779"/>
      <c r="T32" s="779"/>
      <c r="U32" s="779"/>
      <c r="V32" s="779">
        <v>782259</v>
      </c>
      <c r="W32" s="779"/>
      <c r="X32" s="779"/>
      <c r="Y32" s="779"/>
      <c r="Z32" s="779"/>
      <c r="AA32" s="843">
        <f t="shared" si="0"/>
        <v>563</v>
      </c>
      <c r="AB32" s="843"/>
      <c r="AC32" s="843"/>
      <c r="AD32" s="843"/>
      <c r="AE32" s="844"/>
      <c r="AF32" s="781">
        <v>1</v>
      </c>
      <c r="AG32" s="782"/>
      <c r="AH32" s="782"/>
      <c r="AI32" s="782"/>
      <c r="AJ32" s="783"/>
      <c r="AK32" s="850">
        <v>178</v>
      </c>
      <c r="AL32" s="851"/>
      <c r="AM32" s="851"/>
      <c r="AN32" s="851"/>
      <c r="AO32" s="851"/>
      <c r="AP32" s="851">
        <v>4582</v>
      </c>
      <c r="AQ32" s="851"/>
      <c r="AR32" s="851"/>
      <c r="AS32" s="851"/>
      <c r="AT32" s="851"/>
      <c r="AU32" s="851">
        <v>1810</v>
      </c>
      <c r="AV32" s="851"/>
      <c r="AW32" s="851"/>
      <c r="AX32" s="851"/>
      <c r="AY32" s="851"/>
      <c r="AZ32" s="852" t="s">
        <v>550</v>
      </c>
      <c r="BA32" s="852"/>
      <c r="BB32" s="852"/>
      <c r="BC32" s="852"/>
      <c r="BD32" s="852"/>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3008</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391</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392</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538</v>
      </c>
      <c r="C68" s="890"/>
      <c r="D68" s="890"/>
      <c r="E68" s="890"/>
      <c r="F68" s="890"/>
      <c r="G68" s="890"/>
      <c r="H68" s="890"/>
      <c r="I68" s="890"/>
      <c r="J68" s="890"/>
      <c r="K68" s="890"/>
      <c r="L68" s="890"/>
      <c r="M68" s="890"/>
      <c r="N68" s="890"/>
      <c r="O68" s="890"/>
      <c r="P68" s="891"/>
      <c r="Q68" s="892">
        <v>18</v>
      </c>
      <c r="R68" s="886"/>
      <c r="S68" s="886"/>
      <c r="T68" s="886"/>
      <c r="U68" s="886"/>
      <c r="V68" s="886">
        <v>17</v>
      </c>
      <c r="W68" s="886"/>
      <c r="X68" s="886"/>
      <c r="Y68" s="886"/>
      <c r="Z68" s="886"/>
      <c r="AA68" s="886">
        <v>2</v>
      </c>
      <c r="AB68" s="886"/>
      <c r="AC68" s="886"/>
      <c r="AD68" s="886"/>
      <c r="AE68" s="886"/>
      <c r="AF68" s="886">
        <v>2</v>
      </c>
      <c r="AG68" s="886"/>
      <c r="AH68" s="886"/>
      <c r="AI68" s="886"/>
      <c r="AJ68" s="886"/>
      <c r="AK68" s="886">
        <v>0</v>
      </c>
      <c r="AL68" s="886"/>
      <c r="AM68" s="886"/>
      <c r="AN68" s="886"/>
      <c r="AO68" s="886"/>
      <c r="AP68" s="886">
        <v>0</v>
      </c>
      <c r="AQ68" s="886"/>
      <c r="AR68" s="886"/>
      <c r="AS68" s="886"/>
      <c r="AT68" s="886"/>
      <c r="AU68" s="886">
        <v>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539</v>
      </c>
      <c r="C69" s="894"/>
      <c r="D69" s="894"/>
      <c r="E69" s="894"/>
      <c r="F69" s="894"/>
      <c r="G69" s="894"/>
      <c r="H69" s="894"/>
      <c r="I69" s="894"/>
      <c r="J69" s="894"/>
      <c r="K69" s="894"/>
      <c r="L69" s="894"/>
      <c r="M69" s="894"/>
      <c r="N69" s="894"/>
      <c r="O69" s="894"/>
      <c r="P69" s="895"/>
      <c r="Q69" s="896">
        <v>440</v>
      </c>
      <c r="R69" s="851"/>
      <c r="S69" s="851"/>
      <c r="T69" s="851"/>
      <c r="U69" s="851"/>
      <c r="V69" s="851">
        <v>440</v>
      </c>
      <c r="W69" s="851"/>
      <c r="X69" s="851"/>
      <c r="Y69" s="851"/>
      <c r="Z69" s="851"/>
      <c r="AA69" s="851">
        <v>0</v>
      </c>
      <c r="AB69" s="851"/>
      <c r="AC69" s="851"/>
      <c r="AD69" s="851"/>
      <c r="AE69" s="851"/>
      <c r="AF69" s="851">
        <v>0</v>
      </c>
      <c r="AG69" s="851"/>
      <c r="AH69" s="851"/>
      <c r="AI69" s="851"/>
      <c r="AJ69" s="851"/>
      <c r="AK69" s="851">
        <v>0</v>
      </c>
      <c r="AL69" s="851"/>
      <c r="AM69" s="851"/>
      <c r="AN69" s="851"/>
      <c r="AO69" s="851"/>
      <c r="AP69" s="851">
        <v>147</v>
      </c>
      <c r="AQ69" s="851"/>
      <c r="AR69" s="851"/>
      <c r="AS69" s="851"/>
      <c r="AT69" s="851"/>
      <c r="AU69" s="851">
        <v>69</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540</v>
      </c>
      <c r="C70" s="894"/>
      <c r="D70" s="894"/>
      <c r="E70" s="894"/>
      <c r="F70" s="894"/>
      <c r="G70" s="894"/>
      <c r="H70" s="894"/>
      <c r="I70" s="894"/>
      <c r="J70" s="894"/>
      <c r="K70" s="894"/>
      <c r="L70" s="894"/>
      <c r="M70" s="894"/>
      <c r="N70" s="894"/>
      <c r="O70" s="894"/>
      <c r="P70" s="895"/>
      <c r="Q70" s="896">
        <v>700</v>
      </c>
      <c r="R70" s="851"/>
      <c r="S70" s="851"/>
      <c r="T70" s="851"/>
      <c r="U70" s="851"/>
      <c r="V70" s="851">
        <v>689</v>
      </c>
      <c r="W70" s="851"/>
      <c r="X70" s="851"/>
      <c r="Y70" s="851"/>
      <c r="Z70" s="851"/>
      <c r="AA70" s="851">
        <v>11</v>
      </c>
      <c r="AB70" s="851"/>
      <c r="AC70" s="851"/>
      <c r="AD70" s="851"/>
      <c r="AE70" s="851"/>
      <c r="AF70" s="851">
        <v>11</v>
      </c>
      <c r="AG70" s="851"/>
      <c r="AH70" s="851"/>
      <c r="AI70" s="851"/>
      <c r="AJ70" s="851"/>
      <c r="AK70" s="851">
        <v>0</v>
      </c>
      <c r="AL70" s="851"/>
      <c r="AM70" s="851"/>
      <c r="AN70" s="851"/>
      <c r="AO70" s="851"/>
      <c r="AP70" s="851">
        <v>1099</v>
      </c>
      <c r="AQ70" s="851"/>
      <c r="AR70" s="851"/>
      <c r="AS70" s="851"/>
      <c r="AT70" s="851"/>
      <c r="AU70" s="851">
        <v>179</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544</v>
      </c>
      <c r="C71" s="894"/>
      <c r="D71" s="894"/>
      <c r="E71" s="894"/>
      <c r="F71" s="894"/>
      <c r="G71" s="894"/>
      <c r="H71" s="894"/>
      <c r="I71" s="894"/>
      <c r="J71" s="894"/>
      <c r="K71" s="894"/>
      <c r="L71" s="894"/>
      <c r="M71" s="894"/>
      <c r="N71" s="894"/>
      <c r="O71" s="894"/>
      <c r="P71" s="895"/>
      <c r="Q71" s="896">
        <v>667</v>
      </c>
      <c r="R71" s="851"/>
      <c r="S71" s="851"/>
      <c r="T71" s="851"/>
      <c r="U71" s="851"/>
      <c r="V71" s="851">
        <v>628</v>
      </c>
      <c r="W71" s="851"/>
      <c r="X71" s="851"/>
      <c r="Y71" s="851"/>
      <c r="Z71" s="851"/>
      <c r="AA71" s="851">
        <v>40</v>
      </c>
      <c r="AB71" s="851"/>
      <c r="AC71" s="851"/>
      <c r="AD71" s="851"/>
      <c r="AE71" s="851"/>
      <c r="AF71" s="851">
        <v>40</v>
      </c>
      <c r="AG71" s="851"/>
      <c r="AH71" s="851"/>
      <c r="AI71" s="851"/>
      <c r="AJ71" s="851"/>
      <c r="AK71" s="851">
        <v>4</v>
      </c>
      <c r="AL71" s="851"/>
      <c r="AM71" s="851"/>
      <c r="AN71" s="851"/>
      <c r="AO71" s="851"/>
      <c r="AP71" s="851">
        <v>0</v>
      </c>
      <c r="AQ71" s="851"/>
      <c r="AR71" s="851"/>
      <c r="AS71" s="851"/>
      <c r="AT71" s="851"/>
      <c r="AU71" s="851">
        <v>0</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541</v>
      </c>
      <c r="C72" s="894"/>
      <c r="D72" s="894"/>
      <c r="E72" s="894"/>
      <c r="F72" s="894"/>
      <c r="G72" s="894"/>
      <c r="H72" s="894"/>
      <c r="I72" s="894"/>
      <c r="J72" s="894"/>
      <c r="K72" s="894"/>
      <c r="L72" s="894"/>
      <c r="M72" s="894"/>
      <c r="N72" s="894"/>
      <c r="O72" s="894"/>
      <c r="P72" s="895"/>
      <c r="Q72" s="896">
        <v>873</v>
      </c>
      <c r="R72" s="851"/>
      <c r="S72" s="851"/>
      <c r="T72" s="851"/>
      <c r="U72" s="851"/>
      <c r="V72" s="851">
        <v>873</v>
      </c>
      <c r="W72" s="851"/>
      <c r="X72" s="851"/>
      <c r="Y72" s="851"/>
      <c r="Z72" s="851"/>
      <c r="AA72" s="851">
        <v>0</v>
      </c>
      <c r="AB72" s="851"/>
      <c r="AC72" s="851"/>
      <c r="AD72" s="851"/>
      <c r="AE72" s="851"/>
      <c r="AF72" s="851">
        <v>0</v>
      </c>
      <c r="AG72" s="851"/>
      <c r="AH72" s="851"/>
      <c r="AI72" s="851"/>
      <c r="AJ72" s="851"/>
      <c r="AK72" s="851">
        <v>0</v>
      </c>
      <c r="AL72" s="851"/>
      <c r="AM72" s="851"/>
      <c r="AN72" s="851"/>
      <c r="AO72" s="851"/>
      <c r="AP72" s="851">
        <v>825</v>
      </c>
      <c r="AQ72" s="851"/>
      <c r="AR72" s="851"/>
      <c r="AS72" s="851"/>
      <c r="AT72" s="851"/>
      <c r="AU72" s="851">
        <v>129</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542</v>
      </c>
      <c r="C73" s="894"/>
      <c r="D73" s="894"/>
      <c r="E73" s="894"/>
      <c r="F73" s="894"/>
      <c r="G73" s="894"/>
      <c r="H73" s="894"/>
      <c r="I73" s="894"/>
      <c r="J73" s="894"/>
      <c r="K73" s="894"/>
      <c r="L73" s="894"/>
      <c r="M73" s="894"/>
      <c r="N73" s="894"/>
      <c r="O73" s="894"/>
      <c r="P73" s="895"/>
      <c r="Q73" s="896">
        <v>486</v>
      </c>
      <c r="R73" s="851"/>
      <c r="S73" s="851"/>
      <c r="T73" s="851"/>
      <c r="U73" s="851"/>
      <c r="V73" s="851">
        <v>486</v>
      </c>
      <c r="W73" s="851"/>
      <c r="X73" s="851"/>
      <c r="Y73" s="851"/>
      <c r="Z73" s="851"/>
      <c r="AA73" s="851">
        <v>1</v>
      </c>
      <c r="AB73" s="851"/>
      <c r="AC73" s="851"/>
      <c r="AD73" s="851"/>
      <c r="AE73" s="851"/>
      <c r="AF73" s="851">
        <v>1</v>
      </c>
      <c r="AG73" s="851"/>
      <c r="AH73" s="851"/>
      <c r="AI73" s="851"/>
      <c r="AJ73" s="851"/>
      <c r="AK73" s="851">
        <v>0</v>
      </c>
      <c r="AL73" s="851"/>
      <c r="AM73" s="851"/>
      <c r="AN73" s="851"/>
      <c r="AO73" s="851"/>
      <c r="AP73" s="851">
        <v>0</v>
      </c>
      <c r="AQ73" s="851"/>
      <c r="AR73" s="851"/>
      <c r="AS73" s="851"/>
      <c r="AT73" s="851"/>
      <c r="AU73" s="851">
        <v>0</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543</v>
      </c>
      <c r="C74" s="894"/>
      <c r="D74" s="894"/>
      <c r="E74" s="894"/>
      <c r="F74" s="894"/>
      <c r="G74" s="894"/>
      <c r="H74" s="894"/>
      <c r="I74" s="894"/>
      <c r="J74" s="894"/>
      <c r="K74" s="894"/>
      <c r="L74" s="894"/>
      <c r="M74" s="894"/>
      <c r="N74" s="894"/>
      <c r="O74" s="894"/>
      <c r="P74" s="895"/>
      <c r="Q74" s="896">
        <v>1616</v>
      </c>
      <c r="R74" s="851"/>
      <c r="S74" s="851"/>
      <c r="T74" s="851"/>
      <c r="U74" s="851"/>
      <c r="V74" s="851">
        <v>1563</v>
      </c>
      <c r="W74" s="851"/>
      <c r="X74" s="851"/>
      <c r="Y74" s="851"/>
      <c r="Z74" s="851"/>
      <c r="AA74" s="851">
        <v>53</v>
      </c>
      <c r="AB74" s="851"/>
      <c r="AC74" s="851"/>
      <c r="AD74" s="851"/>
      <c r="AE74" s="851"/>
      <c r="AF74" s="851">
        <v>1300</v>
      </c>
      <c r="AG74" s="851"/>
      <c r="AH74" s="851"/>
      <c r="AI74" s="851"/>
      <c r="AJ74" s="851"/>
      <c r="AK74" s="851">
        <v>0</v>
      </c>
      <c r="AL74" s="851"/>
      <c r="AM74" s="851"/>
      <c r="AN74" s="851"/>
      <c r="AO74" s="851"/>
      <c r="AP74" s="851">
        <v>4053</v>
      </c>
      <c r="AQ74" s="851"/>
      <c r="AR74" s="851"/>
      <c r="AS74" s="851"/>
      <c r="AT74" s="851"/>
      <c r="AU74" s="851">
        <v>68</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288</v>
      </c>
      <c r="AG109" s="915"/>
      <c r="AH109" s="915"/>
      <c r="AI109" s="915"/>
      <c r="AJ109" s="916"/>
      <c r="AK109" s="914" t="s">
        <v>287</v>
      </c>
      <c r="AL109" s="915"/>
      <c r="AM109" s="915"/>
      <c r="AN109" s="915"/>
      <c r="AO109" s="916"/>
      <c r="AP109" s="914" t="s">
        <v>403</v>
      </c>
      <c r="AQ109" s="915"/>
      <c r="AR109" s="915"/>
      <c r="AS109" s="915"/>
      <c r="AT109" s="917"/>
      <c r="AU109" s="934"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288</v>
      </c>
      <c r="BW109" s="915"/>
      <c r="BX109" s="915"/>
      <c r="BY109" s="915"/>
      <c r="BZ109" s="916"/>
      <c r="CA109" s="914" t="s">
        <v>287</v>
      </c>
      <c r="CB109" s="915"/>
      <c r="CC109" s="915"/>
      <c r="CD109" s="915"/>
      <c r="CE109" s="916"/>
      <c r="CF109" s="935" t="s">
        <v>403</v>
      </c>
      <c r="CG109" s="935"/>
      <c r="CH109" s="935"/>
      <c r="CI109" s="935"/>
      <c r="CJ109" s="935"/>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288</v>
      </c>
      <c r="DM109" s="915"/>
      <c r="DN109" s="915"/>
      <c r="DO109" s="915"/>
      <c r="DP109" s="916"/>
      <c r="DQ109" s="914" t="s">
        <v>287</v>
      </c>
      <c r="DR109" s="915"/>
      <c r="DS109" s="915"/>
      <c r="DT109" s="915"/>
      <c r="DU109" s="916"/>
      <c r="DV109" s="914" t="s">
        <v>403</v>
      </c>
      <c r="DW109" s="915"/>
      <c r="DX109" s="915"/>
      <c r="DY109" s="915"/>
      <c r="DZ109" s="917"/>
    </row>
    <row r="110" spans="1:131" s="199" customFormat="1" ht="26.25" customHeight="1" x14ac:dyDescent="0.15">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1511363</v>
      </c>
      <c r="AB110" s="922"/>
      <c r="AC110" s="922"/>
      <c r="AD110" s="922"/>
      <c r="AE110" s="923"/>
      <c r="AF110" s="924">
        <v>1342671</v>
      </c>
      <c r="AG110" s="922"/>
      <c r="AH110" s="922"/>
      <c r="AI110" s="922"/>
      <c r="AJ110" s="923"/>
      <c r="AK110" s="924">
        <v>1220873</v>
      </c>
      <c r="AL110" s="922"/>
      <c r="AM110" s="922"/>
      <c r="AN110" s="922"/>
      <c r="AO110" s="923"/>
      <c r="AP110" s="925">
        <v>23.4</v>
      </c>
      <c r="AQ110" s="926"/>
      <c r="AR110" s="926"/>
      <c r="AS110" s="926"/>
      <c r="AT110" s="927"/>
      <c r="AU110" s="928" t="s">
        <v>61</v>
      </c>
      <c r="AV110" s="929"/>
      <c r="AW110" s="929"/>
      <c r="AX110" s="929"/>
      <c r="AY110" s="929"/>
      <c r="AZ110" s="970" t="s">
        <v>406</v>
      </c>
      <c r="BA110" s="919"/>
      <c r="BB110" s="919"/>
      <c r="BC110" s="919"/>
      <c r="BD110" s="919"/>
      <c r="BE110" s="919"/>
      <c r="BF110" s="919"/>
      <c r="BG110" s="919"/>
      <c r="BH110" s="919"/>
      <c r="BI110" s="919"/>
      <c r="BJ110" s="919"/>
      <c r="BK110" s="919"/>
      <c r="BL110" s="919"/>
      <c r="BM110" s="919"/>
      <c r="BN110" s="919"/>
      <c r="BO110" s="919"/>
      <c r="BP110" s="920"/>
      <c r="BQ110" s="956">
        <v>11729245</v>
      </c>
      <c r="BR110" s="957"/>
      <c r="BS110" s="957"/>
      <c r="BT110" s="957"/>
      <c r="BU110" s="957"/>
      <c r="BV110" s="957">
        <v>11954179</v>
      </c>
      <c r="BW110" s="957"/>
      <c r="BX110" s="957"/>
      <c r="BY110" s="957"/>
      <c r="BZ110" s="957"/>
      <c r="CA110" s="957">
        <v>12024646</v>
      </c>
      <c r="CB110" s="957"/>
      <c r="CC110" s="957"/>
      <c r="CD110" s="957"/>
      <c r="CE110" s="957"/>
      <c r="CF110" s="971">
        <v>230.5</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t="s">
        <v>112</v>
      </c>
      <c r="BR111" s="950"/>
      <c r="BS111" s="950"/>
      <c r="BT111" s="950"/>
      <c r="BU111" s="950"/>
      <c r="BV111" s="950" t="s">
        <v>112</v>
      </c>
      <c r="BW111" s="950"/>
      <c r="BX111" s="950"/>
      <c r="BY111" s="950"/>
      <c r="BZ111" s="950"/>
      <c r="CA111" s="950" t="s">
        <v>112</v>
      </c>
      <c r="CB111" s="950"/>
      <c r="CC111" s="950"/>
      <c r="CD111" s="950"/>
      <c r="CE111" s="950"/>
      <c r="CF111" s="944" t="s">
        <v>112</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9982009</v>
      </c>
      <c r="BR112" s="950"/>
      <c r="BS112" s="950"/>
      <c r="BT112" s="950"/>
      <c r="BU112" s="950"/>
      <c r="BV112" s="950">
        <v>9447035</v>
      </c>
      <c r="BW112" s="950"/>
      <c r="BX112" s="950"/>
      <c r="BY112" s="950"/>
      <c r="BZ112" s="950"/>
      <c r="CA112" s="950">
        <v>9168891</v>
      </c>
      <c r="CB112" s="950"/>
      <c r="CC112" s="950"/>
      <c r="CD112" s="950"/>
      <c r="CE112" s="950"/>
      <c r="CF112" s="944">
        <v>175.8</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655285</v>
      </c>
      <c r="AB113" s="964"/>
      <c r="AC113" s="964"/>
      <c r="AD113" s="964"/>
      <c r="AE113" s="965"/>
      <c r="AF113" s="966">
        <v>738105</v>
      </c>
      <c r="AG113" s="964"/>
      <c r="AH113" s="964"/>
      <c r="AI113" s="964"/>
      <c r="AJ113" s="965"/>
      <c r="AK113" s="966">
        <v>614999</v>
      </c>
      <c r="AL113" s="964"/>
      <c r="AM113" s="964"/>
      <c r="AN113" s="964"/>
      <c r="AO113" s="965"/>
      <c r="AP113" s="967">
        <v>11.8</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v>775595</v>
      </c>
      <c r="BR113" s="950"/>
      <c r="BS113" s="950"/>
      <c r="BT113" s="950"/>
      <c r="BU113" s="950"/>
      <c r="BV113" s="950">
        <v>613687</v>
      </c>
      <c r="BW113" s="950"/>
      <c r="BX113" s="950"/>
      <c r="BY113" s="950"/>
      <c r="BZ113" s="950"/>
      <c r="CA113" s="950">
        <v>445315</v>
      </c>
      <c r="CB113" s="950"/>
      <c r="CC113" s="950"/>
      <c r="CD113" s="950"/>
      <c r="CE113" s="950"/>
      <c r="CF113" s="944">
        <v>8.5</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161727</v>
      </c>
      <c r="AB114" s="989"/>
      <c r="AC114" s="989"/>
      <c r="AD114" s="989"/>
      <c r="AE114" s="990"/>
      <c r="AF114" s="991">
        <v>176983</v>
      </c>
      <c r="AG114" s="989"/>
      <c r="AH114" s="989"/>
      <c r="AI114" s="989"/>
      <c r="AJ114" s="990"/>
      <c r="AK114" s="991">
        <v>174578</v>
      </c>
      <c r="AL114" s="989"/>
      <c r="AM114" s="989"/>
      <c r="AN114" s="989"/>
      <c r="AO114" s="990"/>
      <c r="AP114" s="992">
        <v>3.3</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887462</v>
      </c>
      <c r="BR114" s="950"/>
      <c r="BS114" s="950"/>
      <c r="BT114" s="950"/>
      <c r="BU114" s="950"/>
      <c r="BV114" s="950">
        <v>646533</v>
      </c>
      <c r="BW114" s="950"/>
      <c r="BX114" s="950"/>
      <c r="BY114" s="950"/>
      <c r="BZ114" s="950"/>
      <c r="CA114" s="950">
        <v>587582</v>
      </c>
      <c r="CB114" s="950"/>
      <c r="CC114" s="950"/>
      <c r="CD114" s="950"/>
      <c r="CE114" s="950"/>
      <c r="CF114" s="944">
        <v>11.3</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112</v>
      </c>
      <c r="AB115" s="964"/>
      <c r="AC115" s="964"/>
      <c r="AD115" s="964"/>
      <c r="AE115" s="965"/>
      <c r="AF115" s="966" t="s">
        <v>112</v>
      </c>
      <c r="AG115" s="964"/>
      <c r="AH115" s="964"/>
      <c r="AI115" s="964"/>
      <c r="AJ115" s="965"/>
      <c r="AK115" s="966" t="s">
        <v>112</v>
      </c>
      <c r="AL115" s="964"/>
      <c r="AM115" s="964"/>
      <c r="AN115" s="964"/>
      <c r="AO115" s="965"/>
      <c r="AP115" s="967" t="s">
        <v>112</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v>657356</v>
      </c>
      <c r="BR115" s="950"/>
      <c r="BS115" s="950"/>
      <c r="BT115" s="950"/>
      <c r="BU115" s="950"/>
      <c r="BV115" s="950">
        <v>643546</v>
      </c>
      <c r="BW115" s="950"/>
      <c r="BX115" s="950"/>
      <c r="BY115" s="950"/>
      <c r="BZ115" s="950"/>
      <c r="CA115" s="950">
        <v>670077</v>
      </c>
      <c r="CB115" s="950"/>
      <c r="CC115" s="950"/>
      <c r="CD115" s="950"/>
      <c r="CE115" s="950"/>
      <c r="CF115" s="944">
        <v>12.8</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2328375</v>
      </c>
      <c r="AB117" s="1007"/>
      <c r="AC117" s="1007"/>
      <c r="AD117" s="1007"/>
      <c r="AE117" s="1008"/>
      <c r="AF117" s="1009">
        <v>2257759</v>
      </c>
      <c r="AG117" s="1007"/>
      <c r="AH117" s="1007"/>
      <c r="AI117" s="1007"/>
      <c r="AJ117" s="1008"/>
      <c r="AK117" s="1009">
        <v>2010450</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288</v>
      </c>
      <c r="AG118" s="915"/>
      <c r="AH118" s="915"/>
      <c r="AI118" s="915"/>
      <c r="AJ118" s="916"/>
      <c r="AK118" s="914" t="s">
        <v>287</v>
      </c>
      <c r="AL118" s="915"/>
      <c r="AM118" s="915"/>
      <c r="AN118" s="915"/>
      <c r="AO118" s="916"/>
      <c r="AP118" s="1001" t="s">
        <v>403</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433</v>
      </c>
      <c r="BP119" s="1036"/>
      <c r="BQ119" s="1027">
        <v>24031667</v>
      </c>
      <c r="BR119" s="1028"/>
      <c r="BS119" s="1028"/>
      <c r="BT119" s="1028"/>
      <c r="BU119" s="1028"/>
      <c r="BV119" s="1028">
        <v>23304980</v>
      </c>
      <c r="BW119" s="1028"/>
      <c r="BX119" s="1028"/>
      <c r="BY119" s="1028"/>
      <c r="BZ119" s="1028"/>
      <c r="CA119" s="1028">
        <v>22896511</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x14ac:dyDescent="0.15">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2689817</v>
      </c>
      <c r="BR120" s="957"/>
      <c r="BS120" s="957"/>
      <c r="BT120" s="957"/>
      <c r="BU120" s="957"/>
      <c r="BV120" s="957">
        <v>2943713</v>
      </c>
      <c r="BW120" s="957"/>
      <c r="BX120" s="957"/>
      <c r="BY120" s="957"/>
      <c r="BZ120" s="957"/>
      <c r="CA120" s="957">
        <v>3245074</v>
      </c>
      <c r="CB120" s="957"/>
      <c r="CC120" s="957"/>
      <c r="CD120" s="957"/>
      <c r="CE120" s="957"/>
      <c r="CF120" s="971">
        <v>62.2</v>
      </c>
      <c r="CG120" s="972"/>
      <c r="CH120" s="972"/>
      <c r="CI120" s="972"/>
      <c r="CJ120" s="972"/>
      <c r="CK120" s="1037" t="s">
        <v>437</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v>8002267</v>
      </c>
      <c r="DH120" s="957"/>
      <c r="DI120" s="957"/>
      <c r="DJ120" s="957"/>
      <c r="DK120" s="957"/>
      <c r="DL120" s="957">
        <v>7593401</v>
      </c>
      <c r="DM120" s="957"/>
      <c r="DN120" s="957"/>
      <c r="DO120" s="957"/>
      <c r="DP120" s="957"/>
      <c r="DQ120" s="957">
        <v>7359032</v>
      </c>
      <c r="DR120" s="957"/>
      <c r="DS120" s="957"/>
      <c r="DT120" s="957"/>
      <c r="DU120" s="957"/>
      <c r="DV120" s="958">
        <v>141.1</v>
      </c>
      <c r="DW120" s="958"/>
      <c r="DX120" s="958"/>
      <c r="DY120" s="958"/>
      <c r="DZ120" s="959"/>
    </row>
    <row r="121" spans="1:130" s="199" customFormat="1" ht="26.25" customHeight="1" x14ac:dyDescent="0.15">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v>2136256</v>
      </c>
      <c r="BR121" s="950"/>
      <c r="BS121" s="950"/>
      <c r="BT121" s="950"/>
      <c r="BU121" s="950"/>
      <c r="BV121" s="950">
        <v>2086186</v>
      </c>
      <c r="BW121" s="950"/>
      <c r="BX121" s="950"/>
      <c r="BY121" s="950"/>
      <c r="BZ121" s="950"/>
      <c r="CA121" s="950">
        <v>2027375</v>
      </c>
      <c r="CB121" s="950"/>
      <c r="CC121" s="950"/>
      <c r="CD121" s="950"/>
      <c r="CE121" s="950"/>
      <c r="CF121" s="944">
        <v>38.9</v>
      </c>
      <c r="CG121" s="945"/>
      <c r="CH121" s="945"/>
      <c r="CI121" s="945"/>
      <c r="CJ121" s="945"/>
      <c r="CK121" s="1040"/>
      <c r="CL121" s="1041"/>
      <c r="CM121" s="1041"/>
      <c r="CN121" s="1041"/>
      <c r="CO121" s="1042"/>
      <c r="CP121" s="1050" t="s">
        <v>386</v>
      </c>
      <c r="CQ121" s="1051"/>
      <c r="CR121" s="1051"/>
      <c r="CS121" s="1051"/>
      <c r="CT121" s="1051"/>
      <c r="CU121" s="1051"/>
      <c r="CV121" s="1051"/>
      <c r="CW121" s="1051"/>
      <c r="CX121" s="1051"/>
      <c r="CY121" s="1051"/>
      <c r="CZ121" s="1051"/>
      <c r="DA121" s="1051"/>
      <c r="DB121" s="1051"/>
      <c r="DC121" s="1051"/>
      <c r="DD121" s="1051"/>
      <c r="DE121" s="1051"/>
      <c r="DF121" s="1052"/>
      <c r="DG121" s="949">
        <v>1979742</v>
      </c>
      <c r="DH121" s="950"/>
      <c r="DI121" s="950"/>
      <c r="DJ121" s="950"/>
      <c r="DK121" s="950"/>
      <c r="DL121" s="950">
        <v>1853634</v>
      </c>
      <c r="DM121" s="950"/>
      <c r="DN121" s="950"/>
      <c r="DO121" s="950"/>
      <c r="DP121" s="950"/>
      <c r="DQ121" s="950">
        <v>1809859</v>
      </c>
      <c r="DR121" s="950"/>
      <c r="DS121" s="950"/>
      <c r="DT121" s="950"/>
      <c r="DU121" s="950"/>
      <c r="DV121" s="951">
        <v>34.700000000000003</v>
      </c>
      <c r="DW121" s="951"/>
      <c r="DX121" s="951"/>
      <c r="DY121" s="951"/>
      <c r="DZ121" s="952"/>
    </row>
    <row r="122" spans="1:130" s="199" customFormat="1" ht="26.25" customHeight="1" x14ac:dyDescent="0.15">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440</v>
      </c>
      <c r="BA122" s="995"/>
      <c r="BB122" s="995"/>
      <c r="BC122" s="995"/>
      <c r="BD122" s="995"/>
      <c r="BE122" s="995"/>
      <c r="BF122" s="995"/>
      <c r="BG122" s="995"/>
      <c r="BH122" s="995"/>
      <c r="BI122" s="995"/>
      <c r="BJ122" s="995"/>
      <c r="BK122" s="995"/>
      <c r="BL122" s="995"/>
      <c r="BM122" s="995"/>
      <c r="BN122" s="995"/>
      <c r="BO122" s="995"/>
      <c r="BP122" s="996"/>
      <c r="BQ122" s="1027">
        <v>17843810</v>
      </c>
      <c r="BR122" s="1028"/>
      <c r="BS122" s="1028"/>
      <c r="BT122" s="1028"/>
      <c r="BU122" s="1028"/>
      <c r="BV122" s="1028">
        <v>17498204</v>
      </c>
      <c r="BW122" s="1028"/>
      <c r="BX122" s="1028"/>
      <c r="BY122" s="1028"/>
      <c r="BZ122" s="1028"/>
      <c r="CA122" s="1028">
        <v>17081252</v>
      </c>
      <c r="CB122" s="1028"/>
      <c r="CC122" s="1028"/>
      <c r="CD122" s="1028"/>
      <c r="CE122" s="1028"/>
      <c r="CF122" s="1048">
        <v>327.5</v>
      </c>
      <c r="CG122" s="1049"/>
      <c r="CH122" s="1049"/>
      <c r="CI122" s="1049"/>
      <c r="CJ122" s="1049"/>
      <c r="CK122" s="1040"/>
      <c r="CL122" s="1041"/>
      <c r="CM122" s="1041"/>
      <c r="CN122" s="1041"/>
      <c r="CO122" s="1042"/>
      <c r="CP122" s="1050" t="s">
        <v>382</v>
      </c>
      <c r="CQ122" s="1051"/>
      <c r="CR122" s="1051"/>
      <c r="CS122" s="1051"/>
      <c r="CT122" s="1051"/>
      <c r="CU122" s="1051"/>
      <c r="CV122" s="1051"/>
      <c r="CW122" s="1051"/>
      <c r="CX122" s="1051"/>
      <c r="CY122" s="1051"/>
      <c r="CZ122" s="1051"/>
      <c r="DA122" s="1051"/>
      <c r="DB122" s="1051"/>
      <c r="DC122" s="1051"/>
      <c r="DD122" s="1051"/>
      <c r="DE122" s="1051"/>
      <c r="DF122" s="1052"/>
      <c r="DG122" s="949" t="s">
        <v>112</v>
      </c>
      <c r="DH122" s="950"/>
      <c r="DI122" s="950"/>
      <c r="DJ122" s="950"/>
      <c r="DK122" s="950"/>
      <c r="DL122" s="950" t="s">
        <v>112</v>
      </c>
      <c r="DM122" s="950"/>
      <c r="DN122" s="950"/>
      <c r="DO122" s="950"/>
      <c r="DP122" s="950"/>
      <c r="DQ122" s="950" t="s">
        <v>112</v>
      </c>
      <c r="DR122" s="950"/>
      <c r="DS122" s="950"/>
      <c r="DT122" s="950"/>
      <c r="DU122" s="950"/>
      <c r="DV122" s="951" t="s">
        <v>112</v>
      </c>
      <c r="DW122" s="951"/>
      <c r="DX122" s="951"/>
      <c r="DY122" s="951"/>
      <c r="DZ122" s="952"/>
    </row>
    <row r="123" spans="1:130" s="199" customFormat="1" ht="26.25" customHeight="1" x14ac:dyDescent="0.15">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441</v>
      </c>
      <c r="BP123" s="1036"/>
      <c r="BQ123" s="1095">
        <v>22669883</v>
      </c>
      <c r="BR123" s="1096"/>
      <c r="BS123" s="1096"/>
      <c r="BT123" s="1096"/>
      <c r="BU123" s="1096"/>
      <c r="BV123" s="1096">
        <v>22528103</v>
      </c>
      <c r="BW123" s="1096"/>
      <c r="BX123" s="1096"/>
      <c r="BY123" s="1096"/>
      <c r="BZ123" s="1096"/>
      <c r="CA123" s="1096">
        <v>22353701</v>
      </c>
      <c r="CB123" s="1096"/>
      <c r="CC123" s="1096"/>
      <c r="CD123" s="1096"/>
      <c r="CE123" s="1096"/>
      <c r="CF123" s="1029"/>
      <c r="CG123" s="1030"/>
      <c r="CH123" s="1030"/>
      <c r="CI123" s="1030"/>
      <c r="CJ123" s="1031"/>
      <c r="CK123" s="1040"/>
      <c r="CL123" s="1041"/>
      <c r="CM123" s="1041"/>
      <c r="CN123" s="1041"/>
      <c r="CO123" s="1042"/>
      <c r="CP123" s="1050" t="s">
        <v>442</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x14ac:dyDescent="0.2">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26.3</v>
      </c>
      <c r="BR124" s="1058"/>
      <c r="BS124" s="1058"/>
      <c r="BT124" s="1058"/>
      <c r="BU124" s="1058"/>
      <c r="BV124" s="1058">
        <v>14.7</v>
      </c>
      <c r="BW124" s="1058"/>
      <c r="BX124" s="1058"/>
      <c r="BY124" s="1058"/>
      <c r="BZ124" s="1058"/>
      <c r="CA124" s="1058">
        <v>10.4</v>
      </c>
      <c r="CB124" s="1058"/>
      <c r="CC124" s="1058"/>
      <c r="CD124" s="1058"/>
      <c r="CE124" s="1058"/>
      <c r="CF124" s="1059"/>
      <c r="CG124" s="1060"/>
      <c r="CH124" s="1060"/>
      <c r="CI124" s="1060"/>
      <c r="CJ124" s="1061"/>
      <c r="CK124" s="1043"/>
      <c r="CL124" s="1043"/>
      <c r="CM124" s="1043"/>
      <c r="CN124" s="1043"/>
      <c r="CO124" s="1044"/>
      <c r="CP124" s="1050" t="s">
        <v>444</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445</v>
      </c>
      <c r="CL125" s="1038"/>
      <c r="CM125" s="1038"/>
      <c r="CN125" s="1038"/>
      <c r="CO125" s="1039"/>
      <c r="CP125" s="970" t="s">
        <v>446</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447</v>
      </c>
      <c r="CQ126" s="980"/>
      <c r="CR126" s="980"/>
      <c r="CS126" s="980"/>
      <c r="CT126" s="980"/>
      <c r="CU126" s="980"/>
      <c r="CV126" s="980"/>
      <c r="CW126" s="980"/>
      <c r="CX126" s="980"/>
      <c r="CY126" s="980"/>
      <c r="CZ126" s="980"/>
      <c r="DA126" s="980"/>
      <c r="DB126" s="980"/>
      <c r="DC126" s="980"/>
      <c r="DD126" s="980"/>
      <c r="DE126" s="980"/>
      <c r="DF126" s="981"/>
      <c r="DG126" s="949">
        <v>657356</v>
      </c>
      <c r="DH126" s="950"/>
      <c r="DI126" s="950"/>
      <c r="DJ126" s="950"/>
      <c r="DK126" s="950"/>
      <c r="DL126" s="950">
        <v>643546</v>
      </c>
      <c r="DM126" s="950"/>
      <c r="DN126" s="950"/>
      <c r="DO126" s="950"/>
      <c r="DP126" s="950"/>
      <c r="DQ126" s="950">
        <v>670077</v>
      </c>
      <c r="DR126" s="950"/>
      <c r="DS126" s="950"/>
      <c r="DT126" s="950"/>
      <c r="DU126" s="950"/>
      <c r="DV126" s="951">
        <v>12.8</v>
      </c>
      <c r="DW126" s="951"/>
      <c r="DX126" s="951"/>
      <c r="DY126" s="951"/>
      <c r="DZ126" s="952"/>
    </row>
    <row r="127" spans="1:130" s="199" customFormat="1" ht="26.25" customHeight="1" x14ac:dyDescent="0.15">
      <c r="A127" s="1090"/>
      <c r="B127" s="978"/>
      <c r="C127" s="1032" t="s">
        <v>448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449</v>
      </c>
      <c r="AY127" s="1063"/>
      <c r="AZ127" s="1063"/>
      <c r="BA127" s="1063"/>
      <c r="BB127" s="1063"/>
      <c r="BC127" s="1063"/>
      <c r="BD127" s="1063"/>
      <c r="BE127" s="1064"/>
      <c r="BF127" s="1065" t="s">
        <v>450</v>
      </c>
      <c r="BG127" s="1063"/>
      <c r="BH127" s="1063"/>
      <c r="BI127" s="1063"/>
      <c r="BJ127" s="1063"/>
      <c r="BK127" s="1063"/>
      <c r="BL127" s="1064"/>
      <c r="BM127" s="1065" t="s">
        <v>451</v>
      </c>
      <c r="BN127" s="1063"/>
      <c r="BO127" s="1063"/>
      <c r="BP127" s="1063"/>
      <c r="BQ127" s="1063"/>
      <c r="BR127" s="1063"/>
      <c r="BS127" s="1064"/>
      <c r="BT127" s="1065" t="s">
        <v>452</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453</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455</v>
      </c>
      <c r="X128" s="1075"/>
      <c r="Y128" s="1075"/>
      <c r="Z128" s="1076"/>
      <c r="AA128" s="1077">
        <v>230562</v>
      </c>
      <c r="AB128" s="1078"/>
      <c r="AC128" s="1078"/>
      <c r="AD128" s="1078"/>
      <c r="AE128" s="1079"/>
      <c r="AF128" s="1080">
        <v>223717</v>
      </c>
      <c r="AG128" s="1078"/>
      <c r="AH128" s="1078"/>
      <c r="AI128" s="1078"/>
      <c r="AJ128" s="1079"/>
      <c r="AK128" s="1080">
        <v>223167</v>
      </c>
      <c r="AL128" s="1078"/>
      <c r="AM128" s="1078"/>
      <c r="AN128" s="1078"/>
      <c r="AO128" s="1079"/>
      <c r="AP128" s="1081"/>
      <c r="AQ128" s="1082"/>
      <c r="AR128" s="1082"/>
      <c r="AS128" s="1082"/>
      <c r="AT128" s="1083"/>
      <c r="AU128" s="235"/>
      <c r="AV128" s="235"/>
      <c r="AW128" s="235"/>
      <c r="AX128" s="918" t="s">
        <v>456</v>
      </c>
      <c r="AY128" s="919"/>
      <c r="AZ128" s="919"/>
      <c r="BA128" s="919"/>
      <c r="BB128" s="919"/>
      <c r="BC128" s="919"/>
      <c r="BD128" s="919"/>
      <c r="BE128" s="920"/>
      <c r="BF128" s="1084" t="s">
        <v>112</v>
      </c>
      <c r="BG128" s="1085"/>
      <c r="BH128" s="1085"/>
      <c r="BI128" s="1085"/>
      <c r="BJ128" s="1085"/>
      <c r="BK128" s="1085"/>
      <c r="BL128" s="1086"/>
      <c r="BM128" s="1084">
        <v>14.13</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457</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458</v>
      </c>
      <c r="X129" s="1104"/>
      <c r="Y129" s="1104"/>
      <c r="Z129" s="1105"/>
      <c r="AA129" s="988">
        <v>6795891</v>
      </c>
      <c r="AB129" s="989"/>
      <c r="AC129" s="989"/>
      <c r="AD129" s="989"/>
      <c r="AE129" s="990"/>
      <c r="AF129" s="991">
        <v>6928763</v>
      </c>
      <c r="AG129" s="989"/>
      <c r="AH129" s="989"/>
      <c r="AI129" s="989"/>
      <c r="AJ129" s="990"/>
      <c r="AK129" s="991">
        <v>6754909</v>
      </c>
      <c r="AL129" s="989"/>
      <c r="AM129" s="989"/>
      <c r="AN129" s="989"/>
      <c r="AO129" s="990"/>
      <c r="AP129" s="1106"/>
      <c r="AQ129" s="1107"/>
      <c r="AR129" s="1107"/>
      <c r="AS129" s="1107"/>
      <c r="AT129" s="1108"/>
      <c r="AU129" s="237"/>
      <c r="AV129" s="237"/>
      <c r="AW129" s="237"/>
      <c r="AX129" s="1097" t="s">
        <v>459</v>
      </c>
      <c r="AY129" s="980"/>
      <c r="AZ129" s="980"/>
      <c r="BA129" s="980"/>
      <c r="BB129" s="980"/>
      <c r="BC129" s="980"/>
      <c r="BD129" s="980"/>
      <c r="BE129" s="981"/>
      <c r="BF129" s="1098" t="s">
        <v>112</v>
      </c>
      <c r="BG129" s="1099"/>
      <c r="BH129" s="1099"/>
      <c r="BI129" s="1099"/>
      <c r="BJ129" s="1099"/>
      <c r="BK129" s="1099"/>
      <c r="BL129" s="1100"/>
      <c r="BM129" s="1098">
        <v>19.13</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461</v>
      </c>
      <c r="X130" s="1104"/>
      <c r="Y130" s="1104"/>
      <c r="Z130" s="1105"/>
      <c r="AA130" s="988">
        <v>1618646</v>
      </c>
      <c r="AB130" s="989"/>
      <c r="AC130" s="989"/>
      <c r="AD130" s="989"/>
      <c r="AE130" s="990"/>
      <c r="AF130" s="991">
        <v>1646919</v>
      </c>
      <c r="AG130" s="989"/>
      <c r="AH130" s="989"/>
      <c r="AI130" s="989"/>
      <c r="AJ130" s="990"/>
      <c r="AK130" s="991">
        <v>1538764</v>
      </c>
      <c r="AL130" s="989"/>
      <c r="AM130" s="989"/>
      <c r="AN130" s="989"/>
      <c r="AO130" s="990"/>
      <c r="AP130" s="1106"/>
      <c r="AQ130" s="1107"/>
      <c r="AR130" s="1107"/>
      <c r="AS130" s="1107"/>
      <c r="AT130" s="1108"/>
      <c r="AU130" s="237"/>
      <c r="AV130" s="237"/>
      <c r="AW130" s="237"/>
      <c r="AX130" s="1097" t="s">
        <v>462</v>
      </c>
      <c r="AY130" s="980"/>
      <c r="AZ130" s="980"/>
      <c r="BA130" s="980"/>
      <c r="BB130" s="980"/>
      <c r="BC130" s="980"/>
      <c r="BD130" s="980"/>
      <c r="BE130" s="981"/>
      <c r="BF130" s="1134">
        <v>7.1</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463</v>
      </c>
      <c r="X131" s="1142"/>
      <c r="Y131" s="1142"/>
      <c r="Z131" s="1143"/>
      <c r="AA131" s="1035">
        <v>5177245</v>
      </c>
      <c r="AB131" s="1014"/>
      <c r="AC131" s="1014"/>
      <c r="AD131" s="1014"/>
      <c r="AE131" s="1015"/>
      <c r="AF131" s="1013">
        <v>5281844</v>
      </c>
      <c r="AG131" s="1014"/>
      <c r="AH131" s="1014"/>
      <c r="AI131" s="1014"/>
      <c r="AJ131" s="1015"/>
      <c r="AK131" s="1013">
        <v>5216145</v>
      </c>
      <c r="AL131" s="1014"/>
      <c r="AM131" s="1014"/>
      <c r="AN131" s="1014"/>
      <c r="AO131" s="1015"/>
      <c r="AP131" s="1144"/>
      <c r="AQ131" s="1145"/>
      <c r="AR131" s="1145"/>
      <c r="AS131" s="1145"/>
      <c r="AT131" s="1146"/>
      <c r="AU131" s="237"/>
      <c r="AV131" s="237"/>
      <c r="AW131" s="237"/>
      <c r="AX131" s="1116" t="s">
        <v>464</v>
      </c>
      <c r="AY131" s="1067"/>
      <c r="AZ131" s="1067"/>
      <c r="BA131" s="1067"/>
      <c r="BB131" s="1067"/>
      <c r="BC131" s="1067"/>
      <c r="BD131" s="1067"/>
      <c r="BE131" s="1068"/>
      <c r="BF131" s="1117">
        <v>10.4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466</v>
      </c>
      <c r="W132" s="1127"/>
      <c r="X132" s="1127"/>
      <c r="Y132" s="1127"/>
      <c r="Z132" s="1128"/>
      <c r="AA132" s="1129">
        <v>9.2552506210000001</v>
      </c>
      <c r="AB132" s="1130"/>
      <c r="AC132" s="1130"/>
      <c r="AD132" s="1130"/>
      <c r="AE132" s="1131"/>
      <c r="AF132" s="1132">
        <v>7.3293152920000004</v>
      </c>
      <c r="AG132" s="1130"/>
      <c r="AH132" s="1130"/>
      <c r="AI132" s="1130"/>
      <c r="AJ132" s="1131"/>
      <c r="AK132" s="1132">
        <v>4.764418934</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467</v>
      </c>
      <c r="W133" s="1110"/>
      <c r="X133" s="1110"/>
      <c r="Y133" s="1110"/>
      <c r="Z133" s="1111"/>
      <c r="AA133" s="1112">
        <v>12.9</v>
      </c>
      <c r="AB133" s="1113"/>
      <c r="AC133" s="1113"/>
      <c r="AD133" s="1113"/>
      <c r="AE133" s="1114"/>
      <c r="AF133" s="1112">
        <v>9.6</v>
      </c>
      <c r="AG133" s="1113"/>
      <c r="AH133" s="1113"/>
      <c r="AI133" s="1113"/>
      <c r="AJ133" s="1114"/>
      <c r="AK133" s="1112">
        <v>7.1</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customSheetViews>
    <customSheetView guid="{FF4F40D1-5CDC-4B56-944D-EB8D6CB50D21}" scale="70" fitToPage="1" hiddenRows="1" hiddenColumns="1" topLeftCell="A7">
      <selection activeCell="AA33" sqref="AA33:AE33"/>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O6" sqref="O6"/>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customSheetViews>
    <customSheetView guid="{FF4F40D1-5CDC-4B56-944D-EB8D6CB50D21}" showPageBreaks="1" showGridLines="0" fitToPage="1" hiddenRows="1" hiddenColumns="1" view="pageBreakPreview">
      <pageMargins left="0" right="0" top="0" bottom="0" header="0" footer="0"/>
      <printOptions horizontalCentered="1" verticalCentered="1"/>
      <pageSetup paperSize="9" scale="45"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5"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customSheetViews>
    <customSheetView guid="{FF4F40D1-5CDC-4B56-944D-EB8D6CB50D21}" showGridLines="0" fitToPage="1" hiddenRows="1" hiddenColumns="1">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7"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0" t="s">
        <v>470</v>
      </c>
      <c r="L7" s="256"/>
      <c r="M7" s="257" t="s">
        <v>471</v>
      </c>
      <c r="N7" s="258"/>
    </row>
    <row r="8" spans="1:16" x14ac:dyDescent="0.15">
      <c r="A8" s="250"/>
      <c r="B8" s="246"/>
      <c r="C8" s="246"/>
      <c r="D8" s="246"/>
      <c r="E8" s="246"/>
      <c r="F8" s="246"/>
      <c r="G8" s="259"/>
      <c r="H8" s="260"/>
      <c r="I8" s="260"/>
      <c r="J8" s="261"/>
      <c r="K8" s="1151"/>
      <c r="L8" s="262" t="s">
        <v>472</v>
      </c>
      <c r="M8" s="263" t="s">
        <v>473</v>
      </c>
      <c r="N8" s="264" t="s">
        <v>474</v>
      </c>
    </row>
    <row r="9" spans="1:16" x14ac:dyDescent="0.15">
      <c r="A9" s="250"/>
      <c r="B9" s="246"/>
      <c r="C9" s="246"/>
      <c r="D9" s="246"/>
      <c r="E9" s="246"/>
      <c r="F9" s="246"/>
      <c r="G9" s="1152" t="s">
        <v>475</v>
      </c>
      <c r="H9" s="1153"/>
      <c r="I9" s="1153"/>
      <c r="J9" s="1154"/>
      <c r="K9" s="265">
        <v>1564580</v>
      </c>
      <c r="L9" s="266">
        <v>89074</v>
      </c>
      <c r="M9" s="267">
        <v>82785</v>
      </c>
      <c r="N9" s="268">
        <v>7.6</v>
      </c>
    </row>
    <row r="10" spans="1:16" x14ac:dyDescent="0.15">
      <c r="A10" s="250"/>
      <c r="B10" s="246"/>
      <c r="C10" s="246"/>
      <c r="D10" s="246"/>
      <c r="E10" s="246"/>
      <c r="F10" s="246"/>
      <c r="G10" s="1152" t="s">
        <v>476</v>
      </c>
      <c r="H10" s="1153"/>
      <c r="I10" s="1153"/>
      <c r="J10" s="1154"/>
      <c r="K10" s="269">
        <v>84656</v>
      </c>
      <c r="L10" s="270">
        <v>4820</v>
      </c>
      <c r="M10" s="271">
        <v>6632</v>
      </c>
      <c r="N10" s="272">
        <v>-27.3</v>
      </c>
    </row>
    <row r="11" spans="1:16" ht="13.5" customHeight="1" x14ac:dyDescent="0.15">
      <c r="A11" s="250"/>
      <c r="B11" s="246"/>
      <c r="C11" s="246"/>
      <c r="D11" s="246"/>
      <c r="E11" s="246"/>
      <c r="F11" s="246"/>
      <c r="G11" s="1152" t="s">
        <v>477</v>
      </c>
      <c r="H11" s="1153"/>
      <c r="I11" s="1153"/>
      <c r="J11" s="1154"/>
      <c r="K11" s="269">
        <v>300650</v>
      </c>
      <c r="L11" s="270">
        <v>17116</v>
      </c>
      <c r="M11" s="271">
        <v>9575</v>
      </c>
      <c r="N11" s="272">
        <v>78.8</v>
      </c>
    </row>
    <row r="12" spans="1:16" ht="13.5" customHeight="1" x14ac:dyDescent="0.15">
      <c r="A12" s="250"/>
      <c r="B12" s="246"/>
      <c r="C12" s="246"/>
      <c r="D12" s="246"/>
      <c r="E12" s="246"/>
      <c r="F12" s="246"/>
      <c r="G12" s="1152" t="s">
        <v>478</v>
      </c>
      <c r="H12" s="1153"/>
      <c r="I12" s="1153"/>
      <c r="J12" s="1154"/>
      <c r="K12" s="269">
        <v>1934</v>
      </c>
      <c r="L12" s="270">
        <v>110</v>
      </c>
      <c r="M12" s="271">
        <v>961</v>
      </c>
      <c r="N12" s="272">
        <v>-88.6</v>
      </c>
    </row>
    <row r="13" spans="1:16" ht="13.5" customHeight="1" x14ac:dyDescent="0.15">
      <c r="A13" s="250"/>
      <c r="B13" s="246"/>
      <c r="C13" s="246"/>
      <c r="D13" s="246"/>
      <c r="E13" s="246"/>
      <c r="F13" s="246"/>
      <c r="G13" s="1152" t="s">
        <v>479</v>
      </c>
      <c r="H13" s="1153"/>
      <c r="I13" s="1153"/>
      <c r="J13" s="1154"/>
      <c r="K13" s="269" t="s">
        <v>480</v>
      </c>
      <c r="L13" s="270" t="s">
        <v>480</v>
      </c>
      <c r="M13" s="271" t="s">
        <v>480</v>
      </c>
      <c r="N13" s="272" t="s">
        <v>480</v>
      </c>
    </row>
    <row r="14" spans="1:16" ht="13.5" customHeight="1" x14ac:dyDescent="0.15">
      <c r="A14" s="250"/>
      <c r="B14" s="246"/>
      <c r="C14" s="246"/>
      <c r="D14" s="246"/>
      <c r="E14" s="246"/>
      <c r="F14" s="246"/>
      <c r="G14" s="1152" t="s">
        <v>481</v>
      </c>
      <c r="H14" s="1153"/>
      <c r="I14" s="1153"/>
      <c r="J14" s="1154"/>
      <c r="K14" s="269">
        <v>73374</v>
      </c>
      <c r="L14" s="270">
        <v>4177</v>
      </c>
      <c r="M14" s="271">
        <v>3403</v>
      </c>
      <c r="N14" s="272">
        <v>22.7</v>
      </c>
    </row>
    <row r="15" spans="1:16" ht="13.5" customHeight="1" x14ac:dyDescent="0.15">
      <c r="A15" s="250"/>
      <c r="B15" s="246"/>
      <c r="C15" s="246"/>
      <c r="D15" s="246"/>
      <c r="E15" s="246"/>
      <c r="F15" s="246"/>
      <c r="G15" s="1152" t="s">
        <v>482</v>
      </c>
      <c r="H15" s="1153"/>
      <c r="I15" s="1153"/>
      <c r="J15" s="1154"/>
      <c r="K15" s="269">
        <v>69290</v>
      </c>
      <c r="L15" s="270">
        <v>3945</v>
      </c>
      <c r="M15" s="271">
        <v>1693</v>
      </c>
      <c r="N15" s="272">
        <v>133</v>
      </c>
    </row>
    <row r="16" spans="1:16" x14ac:dyDescent="0.15">
      <c r="A16" s="250"/>
      <c r="B16" s="246"/>
      <c r="C16" s="246"/>
      <c r="D16" s="246"/>
      <c r="E16" s="246"/>
      <c r="F16" s="246"/>
      <c r="G16" s="1155" t="s">
        <v>483</v>
      </c>
      <c r="H16" s="1156"/>
      <c r="I16" s="1156"/>
      <c r="J16" s="1157"/>
      <c r="K16" s="270">
        <v>-144847</v>
      </c>
      <c r="L16" s="270">
        <v>-8246</v>
      </c>
      <c r="M16" s="271">
        <v>-7791</v>
      </c>
      <c r="N16" s="272">
        <v>5.8</v>
      </c>
    </row>
    <row r="17" spans="1:16" x14ac:dyDescent="0.15">
      <c r="A17" s="250"/>
      <c r="B17" s="246"/>
      <c r="C17" s="246"/>
      <c r="D17" s="246"/>
      <c r="E17" s="246"/>
      <c r="F17" s="246"/>
      <c r="G17" s="1155" t="s">
        <v>171</v>
      </c>
      <c r="H17" s="1156"/>
      <c r="I17" s="1156"/>
      <c r="J17" s="1157"/>
      <c r="K17" s="270">
        <v>1949637</v>
      </c>
      <c r="L17" s="270">
        <v>110996</v>
      </c>
      <c r="M17" s="271">
        <v>97258</v>
      </c>
      <c r="N17" s="272">
        <v>14.1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47" t="s">
        <v>488</v>
      </c>
      <c r="H21" s="1148"/>
      <c r="I21" s="1148"/>
      <c r="J21" s="1149"/>
      <c r="K21" s="282">
        <v>10.19</v>
      </c>
      <c r="L21" s="283">
        <v>9.18</v>
      </c>
      <c r="M21" s="284">
        <v>1.01</v>
      </c>
      <c r="N21" s="251"/>
      <c r="O21" s="285"/>
      <c r="P21" s="281"/>
    </row>
    <row r="22" spans="1:16" s="286" customFormat="1" x14ac:dyDescent="0.15">
      <c r="A22" s="281"/>
      <c r="B22" s="251"/>
      <c r="C22" s="251"/>
      <c r="D22" s="251"/>
      <c r="E22" s="251"/>
      <c r="F22" s="251"/>
      <c r="G22" s="1147" t="s">
        <v>489</v>
      </c>
      <c r="H22" s="1148"/>
      <c r="I22" s="1148"/>
      <c r="J22" s="1149"/>
      <c r="K22" s="287">
        <v>99.5</v>
      </c>
      <c r="L22" s="288">
        <v>97.2</v>
      </c>
      <c r="M22" s="289">
        <v>2.2999999999999998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0" t="s">
        <v>470</v>
      </c>
      <c r="L30" s="256"/>
      <c r="M30" s="257" t="s">
        <v>471</v>
      </c>
      <c r="N30" s="258"/>
    </row>
    <row r="31" spans="1:16" x14ac:dyDescent="0.15">
      <c r="A31" s="250"/>
      <c r="B31" s="246"/>
      <c r="C31" s="246"/>
      <c r="D31" s="246"/>
      <c r="E31" s="246"/>
      <c r="F31" s="246"/>
      <c r="G31" s="259"/>
      <c r="H31" s="260"/>
      <c r="I31" s="260"/>
      <c r="J31" s="261"/>
      <c r="K31" s="1151"/>
      <c r="L31" s="262" t="s">
        <v>472</v>
      </c>
      <c r="M31" s="263" t="s">
        <v>473</v>
      </c>
      <c r="N31" s="264" t="s">
        <v>474</v>
      </c>
    </row>
    <row r="32" spans="1:16" ht="27" customHeight="1" x14ac:dyDescent="0.15">
      <c r="A32" s="250"/>
      <c r="B32" s="246"/>
      <c r="C32" s="246"/>
      <c r="D32" s="246"/>
      <c r="E32" s="246"/>
      <c r="F32" s="246"/>
      <c r="G32" s="1163" t="s">
        <v>493</v>
      </c>
      <c r="H32" s="1164"/>
      <c r="I32" s="1164"/>
      <c r="J32" s="1165"/>
      <c r="K32" s="296">
        <v>1220873</v>
      </c>
      <c r="L32" s="296">
        <v>69506</v>
      </c>
      <c r="M32" s="297">
        <v>59261</v>
      </c>
      <c r="N32" s="298">
        <v>17.3</v>
      </c>
    </row>
    <row r="33" spans="1:16" ht="13.5" customHeight="1" x14ac:dyDescent="0.15">
      <c r="A33" s="250"/>
      <c r="B33" s="246"/>
      <c r="C33" s="246"/>
      <c r="D33" s="246"/>
      <c r="E33" s="246"/>
      <c r="F33" s="246"/>
      <c r="G33" s="1163" t="s">
        <v>494</v>
      </c>
      <c r="H33" s="1164"/>
      <c r="I33" s="1164"/>
      <c r="J33" s="1165"/>
      <c r="K33" s="296" t="s">
        <v>480</v>
      </c>
      <c r="L33" s="296" t="s">
        <v>480</v>
      </c>
      <c r="M33" s="297" t="s">
        <v>480</v>
      </c>
      <c r="N33" s="298" t="s">
        <v>480</v>
      </c>
    </row>
    <row r="34" spans="1:16" ht="27" customHeight="1" x14ac:dyDescent="0.15">
      <c r="A34" s="250"/>
      <c r="B34" s="246"/>
      <c r="C34" s="246"/>
      <c r="D34" s="246"/>
      <c r="E34" s="246"/>
      <c r="F34" s="246"/>
      <c r="G34" s="1163" t="s">
        <v>495</v>
      </c>
      <c r="H34" s="1164"/>
      <c r="I34" s="1164"/>
      <c r="J34" s="1165"/>
      <c r="K34" s="296" t="s">
        <v>480</v>
      </c>
      <c r="L34" s="296" t="s">
        <v>480</v>
      </c>
      <c r="M34" s="297">
        <v>53</v>
      </c>
      <c r="N34" s="298" t="s">
        <v>480</v>
      </c>
    </row>
    <row r="35" spans="1:16" ht="27" customHeight="1" x14ac:dyDescent="0.15">
      <c r="A35" s="250"/>
      <c r="B35" s="246"/>
      <c r="C35" s="246"/>
      <c r="D35" s="246"/>
      <c r="E35" s="246"/>
      <c r="F35" s="246"/>
      <c r="G35" s="1163" t="s">
        <v>496</v>
      </c>
      <c r="H35" s="1164"/>
      <c r="I35" s="1164"/>
      <c r="J35" s="1165"/>
      <c r="K35" s="296">
        <v>614999</v>
      </c>
      <c r="L35" s="296">
        <v>35013</v>
      </c>
      <c r="M35" s="297">
        <v>16703</v>
      </c>
      <c r="N35" s="298">
        <v>109.6</v>
      </c>
    </row>
    <row r="36" spans="1:16" ht="27" customHeight="1" x14ac:dyDescent="0.15">
      <c r="A36" s="250"/>
      <c r="B36" s="246"/>
      <c r="C36" s="246"/>
      <c r="D36" s="246"/>
      <c r="E36" s="246"/>
      <c r="F36" s="246"/>
      <c r="G36" s="1163" t="s">
        <v>497</v>
      </c>
      <c r="H36" s="1164"/>
      <c r="I36" s="1164"/>
      <c r="J36" s="1165"/>
      <c r="K36" s="296">
        <v>174578</v>
      </c>
      <c r="L36" s="296">
        <v>9939</v>
      </c>
      <c r="M36" s="297">
        <v>2887</v>
      </c>
      <c r="N36" s="298">
        <v>244.3</v>
      </c>
    </row>
    <row r="37" spans="1:16" ht="13.5" customHeight="1" x14ac:dyDescent="0.15">
      <c r="A37" s="250"/>
      <c r="B37" s="246"/>
      <c r="C37" s="246"/>
      <c r="D37" s="246"/>
      <c r="E37" s="246"/>
      <c r="F37" s="246"/>
      <c r="G37" s="1163" t="s">
        <v>498</v>
      </c>
      <c r="H37" s="1164"/>
      <c r="I37" s="1164"/>
      <c r="J37" s="1165"/>
      <c r="K37" s="296" t="s">
        <v>480</v>
      </c>
      <c r="L37" s="296" t="s">
        <v>480</v>
      </c>
      <c r="M37" s="297">
        <v>465</v>
      </c>
      <c r="N37" s="298" t="s">
        <v>480</v>
      </c>
    </row>
    <row r="38" spans="1:16" ht="27" customHeight="1" x14ac:dyDescent="0.15">
      <c r="A38" s="250"/>
      <c r="B38" s="246"/>
      <c r="C38" s="246"/>
      <c r="D38" s="246"/>
      <c r="E38" s="246"/>
      <c r="F38" s="246"/>
      <c r="G38" s="1166" t="s">
        <v>499</v>
      </c>
      <c r="H38" s="1167"/>
      <c r="I38" s="1167"/>
      <c r="J38" s="1168"/>
      <c r="K38" s="299" t="s">
        <v>480</v>
      </c>
      <c r="L38" s="299" t="s">
        <v>480</v>
      </c>
      <c r="M38" s="300">
        <v>4</v>
      </c>
      <c r="N38" s="301" t="s">
        <v>480</v>
      </c>
      <c r="O38" s="295"/>
    </row>
    <row r="39" spans="1:16" x14ac:dyDescent="0.15">
      <c r="A39" s="250"/>
      <c r="B39" s="246"/>
      <c r="C39" s="246"/>
      <c r="D39" s="246"/>
      <c r="E39" s="246"/>
      <c r="F39" s="246"/>
      <c r="G39" s="1166" t="s">
        <v>500</v>
      </c>
      <c r="H39" s="1167"/>
      <c r="I39" s="1167"/>
      <c r="J39" s="1168"/>
      <c r="K39" s="302">
        <v>-223167</v>
      </c>
      <c r="L39" s="302">
        <v>-12705</v>
      </c>
      <c r="M39" s="303">
        <v>-5840</v>
      </c>
      <c r="N39" s="304">
        <v>117.6</v>
      </c>
      <c r="O39" s="295"/>
    </row>
    <row r="40" spans="1:16" ht="27" customHeight="1" x14ac:dyDescent="0.15">
      <c r="A40" s="250"/>
      <c r="B40" s="246"/>
      <c r="C40" s="246"/>
      <c r="D40" s="246"/>
      <c r="E40" s="246"/>
      <c r="F40" s="246"/>
      <c r="G40" s="1163" t="s">
        <v>501</v>
      </c>
      <c r="H40" s="1164"/>
      <c r="I40" s="1164"/>
      <c r="J40" s="1165"/>
      <c r="K40" s="302">
        <v>-1538764</v>
      </c>
      <c r="L40" s="302">
        <v>-87604</v>
      </c>
      <c r="M40" s="303">
        <v>-50828</v>
      </c>
      <c r="N40" s="304">
        <v>72.400000000000006</v>
      </c>
      <c r="O40" s="295"/>
    </row>
    <row r="41" spans="1:16" x14ac:dyDescent="0.15">
      <c r="A41" s="250"/>
      <c r="B41" s="246"/>
      <c r="C41" s="246"/>
      <c r="D41" s="246"/>
      <c r="E41" s="246"/>
      <c r="F41" s="246"/>
      <c r="G41" s="1169" t="s">
        <v>282</v>
      </c>
      <c r="H41" s="1170"/>
      <c r="I41" s="1170"/>
      <c r="J41" s="1171"/>
      <c r="K41" s="296">
        <v>248519</v>
      </c>
      <c r="L41" s="302">
        <v>14149</v>
      </c>
      <c r="M41" s="303">
        <v>22704</v>
      </c>
      <c r="N41" s="304">
        <v>-37.700000000000003</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58" t="s">
        <v>470</v>
      </c>
      <c r="J49" s="1160" t="s">
        <v>505</v>
      </c>
      <c r="K49" s="1161"/>
      <c r="L49" s="1161"/>
      <c r="M49" s="1161"/>
      <c r="N49" s="1162"/>
    </row>
    <row r="50" spans="1:14" x14ac:dyDescent="0.15">
      <c r="A50" s="250"/>
      <c r="B50" s="246"/>
      <c r="C50" s="246"/>
      <c r="D50" s="246"/>
      <c r="E50" s="246"/>
      <c r="F50" s="246"/>
      <c r="G50" s="314"/>
      <c r="H50" s="315"/>
      <c r="I50" s="1159"/>
      <c r="J50" s="316" t="s">
        <v>506</v>
      </c>
      <c r="K50" s="317" t="s">
        <v>507</v>
      </c>
      <c r="L50" s="318" t="s">
        <v>508</v>
      </c>
      <c r="M50" s="319" t="s">
        <v>509</v>
      </c>
      <c r="N50" s="320" t="s">
        <v>510</v>
      </c>
    </row>
    <row r="51" spans="1:14" x14ac:dyDescent="0.15">
      <c r="A51" s="250"/>
      <c r="B51" s="246"/>
      <c r="C51" s="246"/>
      <c r="D51" s="246"/>
      <c r="E51" s="246"/>
      <c r="F51" s="246"/>
      <c r="G51" s="312" t="s">
        <v>511</v>
      </c>
      <c r="H51" s="313"/>
      <c r="I51" s="321">
        <v>1035909</v>
      </c>
      <c r="J51" s="322">
        <v>56165</v>
      </c>
      <c r="K51" s="323">
        <v>0.9</v>
      </c>
      <c r="L51" s="324">
        <v>75709</v>
      </c>
      <c r="M51" s="325">
        <v>12.7</v>
      </c>
      <c r="N51" s="326">
        <v>-11.8</v>
      </c>
    </row>
    <row r="52" spans="1:14" x14ac:dyDescent="0.15">
      <c r="A52" s="250"/>
      <c r="B52" s="246"/>
      <c r="C52" s="246"/>
      <c r="D52" s="246"/>
      <c r="E52" s="246"/>
      <c r="F52" s="246"/>
      <c r="G52" s="327"/>
      <c r="H52" s="328" t="s">
        <v>512</v>
      </c>
      <c r="I52" s="329">
        <v>618026</v>
      </c>
      <c r="J52" s="330">
        <v>33508</v>
      </c>
      <c r="K52" s="331">
        <v>1.7</v>
      </c>
      <c r="L52" s="332">
        <v>35212</v>
      </c>
      <c r="M52" s="333">
        <v>0</v>
      </c>
      <c r="N52" s="334">
        <v>1.7</v>
      </c>
    </row>
    <row r="53" spans="1:14" x14ac:dyDescent="0.15">
      <c r="A53" s="250"/>
      <c r="B53" s="246"/>
      <c r="C53" s="246"/>
      <c r="D53" s="246"/>
      <c r="E53" s="246"/>
      <c r="F53" s="246"/>
      <c r="G53" s="312" t="s">
        <v>513</v>
      </c>
      <c r="H53" s="313"/>
      <c r="I53" s="321">
        <v>1460850</v>
      </c>
      <c r="J53" s="322">
        <v>79205</v>
      </c>
      <c r="K53" s="323">
        <v>41</v>
      </c>
      <c r="L53" s="324">
        <v>90961</v>
      </c>
      <c r="M53" s="325">
        <v>20.100000000000001</v>
      </c>
      <c r="N53" s="326">
        <v>20.9</v>
      </c>
    </row>
    <row r="54" spans="1:14" x14ac:dyDescent="0.15">
      <c r="A54" s="250"/>
      <c r="B54" s="246"/>
      <c r="C54" s="246"/>
      <c r="D54" s="246"/>
      <c r="E54" s="246"/>
      <c r="F54" s="246"/>
      <c r="G54" s="327"/>
      <c r="H54" s="328" t="s">
        <v>512</v>
      </c>
      <c r="I54" s="329">
        <v>764114</v>
      </c>
      <c r="J54" s="330">
        <v>41429</v>
      </c>
      <c r="K54" s="331">
        <v>23.6</v>
      </c>
      <c r="L54" s="332">
        <v>37720</v>
      </c>
      <c r="M54" s="333">
        <v>7.1</v>
      </c>
      <c r="N54" s="334">
        <v>16.5</v>
      </c>
    </row>
    <row r="55" spans="1:14" x14ac:dyDescent="0.15">
      <c r="A55" s="250"/>
      <c r="B55" s="246"/>
      <c r="C55" s="246"/>
      <c r="D55" s="246"/>
      <c r="E55" s="246"/>
      <c r="F55" s="246"/>
      <c r="G55" s="312" t="s">
        <v>514</v>
      </c>
      <c r="H55" s="313"/>
      <c r="I55" s="321">
        <v>1421151</v>
      </c>
      <c r="J55" s="322">
        <v>78465</v>
      </c>
      <c r="K55" s="323">
        <v>-0.9</v>
      </c>
      <c r="L55" s="324">
        <v>106614</v>
      </c>
      <c r="M55" s="325">
        <v>17.2</v>
      </c>
      <c r="N55" s="326">
        <v>-18.100000000000001</v>
      </c>
    </row>
    <row r="56" spans="1:14" x14ac:dyDescent="0.15">
      <c r="A56" s="250"/>
      <c r="B56" s="246"/>
      <c r="C56" s="246"/>
      <c r="D56" s="246"/>
      <c r="E56" s="246"/>
      <c r="F56" s="246"/>
      <c r="G56" s="327"/>
      <c r="H56" s="328" t="s">
        <v>512</v>
      </c>
      <c r="I56" s="329">
        <v>857705</v>
      </c>
      <c r="J56" s="330">
        <v>47356</v>
      </c>
      <c r="K56" s="331">
        <v>14.3</v>
      </c>
      <c r="L56" s="332">
        <v>45545</v>
      </c>
      <c r="M56" s="333">
        <v>20.7</v>
      </c>
      <c r="N56" s="334">
        <v>-6.4</v>
      </c>
    </row>
    <row r="57" spans="1:14" x14ac:dyDescent="0.15">
      <c r="A57" s="250"/>
      <c r="B57" s="246"/>
      <c r="C57" s="246"/>
      <c r="D57" s="246"/>
      <c r="E57" s="246"/>
      <c r="F57" s="246"/>
      <c r="G57" s="312" t="s">
        <v>515</v>
      </c>
      <c r="H57" s="313"/>
      <c r="I57" s="321">
        <v>1616315</v>
      </c>
      <c r="J57" s="322">
        <v>90845</v>
      </c>
      <c r="K57" s="323">
        <v>15.8</v>
      </c>
      <c r="L57" s="324">
        <v>63727</v>
      </c>
      <c r="M57" s="325">
        <v>-40.200000000000003</v>
      </c>
      <c r="N57" s="326">
        <v>56</v>
      </c>
    </row>
    <row r="58" spans="1:14" x14ac:dyDescent="0.15">
      <c r="A58" s="250"/>
      <c r="B58" s="246"/>
      <c r="C58" s="246"/>
      <c r="D58" s="246"/>
      <c r="E58" s="246"/>
      <c r="F58" s="246"/>
      <c r="G58" s="327"/>
      <c r="H58" s="328" t="s">
        <v>512</v>
      </c>
      <c r="I58" s="329">
        <v>960679</v>
      </c>
      <c r="J58" s="330">
        <v>53995</v>
      </c>
      <c r="K58" s="331">
        <v>14</v>
      </c>
      <c r="L58" s="332">
        <v>34577</v>
      </c>
      <c r="M58" s="333">
        <v>-24.1</v>
      </c>
      <c r="N58" s="334">
        <v>38.1</v>
      </c>
    </row>
    <row r="59" spans="1:14" x14ac:dyDescent="0.15">
      <c r="A59" s="250"/>
      <c r="B59" s="246"/>
      <c r="C59" s="246"/>
      <c r="D59" s="246"/>
      <c r="E59" s="246"/>
      <c r="F59" s="246"/>
      <c r="G59" s="312" t="s">
        <v>516</v>
      </c>
      <c r="H59" s="313"/>
      <c r="I59" s="321">
        <v>1200076</v>
      </c>
      <c r="J59" s="322">
        <v>68322</v>
      </c>
      <c r="K59" s="323">
        <v>-24.8</v>
      </c>
      <c r="L59" s="324">
        <v>66954</v>
      </c>
      <c r="M59" s="325">
        <v>5.0999999999999996</v>
      </c>
      <c r="N59" s="326">
        <v>-29.9</v>
      </c>
    </row>
    <row r="60" spans="1:14" x14ac:dyDescent="0.15">
      <c r="A60" s="250"/>
      <c r="B60" s="246"/>
      <c r="C60" s="246"/>
      <c r="D60" s="246"/>
      <c r="E60" s="246"/>
      <c r="F60" s="246"/>
      <c r="G60" s="327"/>
      <c r="H60" s="328" t="s">
        <v>512</v>
      </c>
      <c r="I60" s="335">
        <v>903729</v>
      </c>
      <c r="J60" s="330">
        <v>51451</v>
      </c>
      <c r="K60" s="331">
        <v>-4.7</v>
      </c>
      <c r="L60" s="332">
        <v>37305</v>
      </c>
      <c r="M60" s="333">
        <v>7.9</v>
      </c>
      <c r="N60" s="334">
        <v>-12.6</v>
      </c>
    </row>
    <row r="61" spans="1:14" x14ac:dyDescent="0.15">
      <c r="A61" s="250"/>
      <c r="B61" s="246"/>
      <c r="C61" s="246"/>
      <c r="D61" s="246"/>
      <c r="E61" s="246"/>
      <c r="F61" s="246"/>
      <c r="G61" s="312" t="s">
        <v>517</v>
      </c>
      <c r="H61" s="336"/>
      <c r="I61" s="337">
        <v>1346860</v>
      </c>
      <c r="J61" s="338">
        <v>74600</v>
      </c>
      <c r="K61" s="339">
        <v>6.4</v>
      </c>
      <c r="L61" s="340">
        <v>80793</v>
      </c>
      <c r="M61" s="341">
        <v>3</v>
      </c>
      <c r="N61" s="326">
        <v>3.4</v>
      </c>
    </row>
    <row r="62" spans="1:14" x14ac:dyDescent="0.15">
      <c r="A62" s="250"/>
      <c r="B62" s="246"/>
      <c r="C62" s="246"/>
      <c r="D62" s="246"/>
      <c r="E62" s="246"/>
      <c r="F62" s="246"/>
      <c r="G62" s="327"/>
      <c r="H62" s="328" t="s">
        <v>512</v>
      </c>
      <c r="I62" s="329">
        <v>820851</v>
      </c>
      <c r="J62" s="330">
        <v>45548</v>
      </c>
      <c r="K62" s="331">
        <v>9.8000000000000007</v>
      </c>
      <c r="L62" s="332">
        <v>38072</v>
      </c>
      <c r="M62" s="333">
        <v>2.2999999999999998</v>
      </c>
      <c r="N62" s="334">
        <v>7.5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customSheetViews>
    <customSheetView guid="{FF4F40D1-5CDC-4B56-944D-EB8D6CB50D21}" showPageBreaks="1" showGridLines="0" fitToPage="1" hiddenRows="1" hiddenColumns="1" view="pageBreakPreview" topLeftCell="A10">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I101" sqref="I10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customSheetViews>
    <customSheetView guid="{FF4F40D1-5CDC-4B56-944D-EB8D6CB50D21}" showGridLines="0" fitToPage="1" hiddenRows="1" hiddenColumns="1" topLeftCell="P75">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A4" sqref="A4"/>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customSheetViews>
    <customSheetView guid="{FF4F40D1-5CDC-4B56-944D-EB8D6CB50D21}"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4" zoomScaleNormal="6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27.93</v>
      </c>
      <c r="G47" s="12">
        <v>26.49</v>
      </c>
      <c r="H47" s="12">
        <v>30.87</v>
      </c>
      <c r="I47" s="12">
        <v>31.75</v>
      </c>
      <c r="J47" s="13">
        <v>26.1</v>
      </c>
    </row>
    <row r="48" spans="2:10" ht="57.75" customHeight="1" x14ac:dyDescent="0.15">
      <c r="B48" s="14"/>
      <c r="C48" s="1174" t="s">
        <v>4</v>
      </c>
      <c r="D48" s="1174"/>
      <c r="E48" s="1175"/>
      <c r="F48" s="15">
        <v>3.73</v>
      </c>
      <c r="G48" s="16">
        <v>6.89</v>
      </c>
      <c r="H48" s="16">
        <v>4.93</v>
      </c>
      <c r="I48" s="16">
        <v>5.74</v>
      </c>
      <c r="J48" s="17">
        <v>6.08</v>
      </c>
    </row>
    <row r="49" spans="2:10" ht="57.75" customHeight="1" thickBot="1" x14ac:dyDescent="0.2">
      <c r="B49" s="18"/>
      <c r="C49" s="1176" t="s">
        <v>5</v>
      </c>
      <c r="D49" s="1176"/>
      <c r="E49" s="1177"/>
      <c r="F49" s="19">
        <v>1.1100000000000001</v>
      </c>
      <c r="G49" s="20">
        <v>2.13</v>
      </c>
      <c r="H49" s="20">
        <v>2.37</v>
      </c>
      <c r="I49" s="20">
        <v>2.39</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customSheetViews>
    <customSheetView guid="{FF4F40D1-5CDC-4B56-944D-EB8D6CB50D21}" showGridLines="0" fitToPage="1" hiddenRows="1" hiddenColumns="1">
      <rowBreaks count="1" manualBreakCount="1">
        <brk id="51" max="15" man="1"/>
      </rowBreaks>
      <pageMargins left="0" right="0" top="0.19685039370078741" bottom="0" header="0" footer="0"/>
      <printOptions horizontalCentered="1"/>
      <pageSetup paperSize="9" scale="66"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2"/>
  <headerFooter alignWithMargins="0">
    <oddFooter>&amp;C&amp;P/&amp;N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2018-02-23T04:00:16Z</cp:lastPrinted>
  <dcterms:created xsi:type="dcterms:W3CDTF">2018-01-24T03:11:47Z</dcterms:created>
  <dcterms:modified xsi:type="dcterms:W3CDTF">2018-11-30T06:09:10Z</dcterms:modified>
  <cp:category/>
</cp:coreProperties>
</file>